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320" windowHeight="12645" activeTab="9"/>
  </bookViews>
  <sheets>
    <sheet name="1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/>
  <c r="P28" i="10" l="1"/>
  <c r="O28"/>
  <c r="N28"/>
  <c r="M28"/>
  <c r="L28"/>
  <c r="K28"/>
  <c r="J28"/>
  <c r="I28"/>
  <c r="H28"/>
  <c r="G28"/>
  <c r="P23"/>
  <c r="O23"/>
  <c r="N23"/>
  <c r="M23"/>
  <c r="L23"/>
  <c r="K23"/>
  <c r="J23"/>
  <c r="I23"/>
  <c r="H23"/>
  <c r="G23"/>
  <c r="P11"/>
  <c r="O11"/>
  <c r="O29" s="1"/>
  <c r="N11"/>
  <c r="N29" s="1"/>
  <c r="M11"/>
  <c r="M29" s="1"/>
  <c r="L11"/>
  <c r="L29" s="1"/>
  <c r="K11"/>
  <c r="J11"/>
  <c r="J29" s="1"/>
  <c r="I11"/>
  <c r="I29" s="1"/>
  <c r="H11"/>
  <c r="H29" s="1"/>
  <c r="G11"/>
  <c r="P28" i="9"/>
  <c r="O28"/>
  <c r="N28"/>
  <c r="M28"/>
  <c r="L28"/>
  <c r="K28"/>
  <c r="J28"/>
  <c r="I28"/>
  <c r="H28"/>
  <c r="G28"/>
  <c r="P23"/>
  <c r="O23"/>
  <c r="N23"/>
  <c r="M23"/>
  <c r="L23"/>
  <c r="K23"/>
  <c r="J23"/>
  <c r="I23"/>
  <c r="H23"/>
  <c r="G23"/>
  <c r="P11"/>
  <c r="P29" s="1"/>
  <c r="O11"/>
  <c r="O29" s="1"/>
  <c r="N11"/>
  <c r="N29" s="1"/>
  <c r="M11"/>
  <c r="M29" s="1"/>
  <c r="L11"/>
  <c r="L29" s="1"/>
  <c r="K11"/>
  <c r="J11"/>
  <c r="J29" s="1"/>
  <c r="I11"/>
  <c r="I29" s="1"/>
  <c r="H11"/>
  <c r="H29" s="1"/>
  <c r="G11"/>
  <c r="P28" i="8"/>
  <c r="O28"/>
  <c r="N28"/>
  <c r="M28"/>
  <c r="L28"/>
  <c r="K28"/>
  <c r="J28"/>
  <c r="I28"/>
  <c r="H28"/>
  <c r="G28"/>
  <c r="P23"/>
  <c r="O23"/>
  <c r="N23"/>
  <c r="M23"/>
  <c r="L23"/>
  <c r="K23"/>
  <c r="J23"/>
  <c r="I23"/>
  <c r="H23"/>
  <c r="G23"/>
  <c r="P11"/>
  <c r="P29" s="1"/>
  <c r="O11"/>
  <c r="O29" s="1"/>
  <c r="N11"/>
  <c r="N29" s="1"/>
  <c r="M11"/>
  <c r="M29" s="1"/>
  <c r="L11"/>
  <c r="L29" s="1"/>
  <c r="K11"/>
  <c r="J11"/>
  <c r="J29" s="1"/>
  <c r="I11"/>
  <c r="I29" s="1"/>
  <c r="H11"/>
  <c r="G11"/>
  <c r="P27" i="7"/>
  <c r="O27"/>
  <c r="N27"/>
  <c r="M27"/>
  <c r="L27"/>
  <c r="K27"/>
  <c r="J27"/>
  <c r="I27"/>
  <c r="H27"/>
  <c r="G27"/>
  <c r="P22"/>
  <c r="O22"/>
  <c r="N22"/>
  <c r="M22"/>
  <c r="L22"/>
  <c r="K22"/>
  <c r="J22"/>
  <c r="I22"/>
  <c r="H22"/>
  <c r="G22"/>
  <c r="P11"/>
  <c r="P28" s="1"/>
  <c r="O11"/>
  <c r="O28" s="1"/>
  <c r="N11"/>
  <c r="N28" s="1"/>
  <c r="M11"/>
  <c r="M28" s="1"/>
  <c r="L11"/>
  <c r="L28" s="1"/>
  <c r="J11"/>
  <c r="I11"/>
  <c r="H11"/>
  <c r="G11"/>
  <c r="P28" i="6"/>
  <c r="O28"/>
  <c r="N28"/>
  <c r="M28"/>
  <c r="L28"/>
  <c r="K28"/>
  <c r="J28"/>
  <c r="I28"/>
  <c r="H28"/>
  <c r="G28"/>
  <c r="P23"/>
  <c r="O23"/>
  <c r="N23"/>
  <c r="M23"/>
  <c r="L23"/>
  <c r="K23"/>
  <c r="J23"/>
  <c r="I23"/>
  <c r="H23"/>
  <c r="G23"/>
  <c r="P11"/>
  <c r="P29" s="1"/>
  <c r="O11"/>
  <c r="O29" s="1"/>
  <c r="N11"/>
  <c r="N29" s="1"/>
  <c r="M11"/>
  <c r="M29" s="1"/>
  <c r="L11"/>
  <c r="L29" s="1"/>
  <c r="K11"/>
  <c r="J11"/>
  <c r="J29" s="1"/>
  <c r="I11"/>
  <c r="I29" s="1"/>
  <c r="H11"/>
  <c r="G11"/>
  <c r="P26" i="5"/>
  <c r="O26"/>
  <c r="N26"/>
  <c r="M26"/>
  <c r="L26"/>
  <c r="K26"/>
  <c r="J26"/>
  <c r="I26"/>
  <c r="H26"/>
  <c r="G26"/>
  <c r="P21"/>
  <c r="O21"/>
  <c r="N21"/>
  <c r="M21"/>
  <c r="L21"/>
  <c r="K21"/>
  <c r="J21"/>
  <c r="I21"/>
  <c r="H21"/>
  <c r="G21"/>
  <c r="P11"/>
  <c r="P27" s="1"/>
  <c r="O11"/>
  <c r="O27" s="1"/>
  <c r="N11"/>
  <c r="M11"/>
  <c r="M27" s="1"/>
  <c r="L11"/>
  <c r="L27" s="1"/>
  <c r="K11"/>
  <c r="J11"/>
  <c r="J27" s="1"/>
  <c r="I11"/>
  <c r="I27" s="1"/>
  <c r="H11"/>
  <c r="G11"/>
  <c r="P28" i="4"/>
  <c r="O28"/>
  <c r="N28"/>
  <c r="M28"/>
  <c r="L28"/>
  <c r="K28"/>
  <c r="J28"/>
  <c r="I28"/>
  <c r="H28"/>
  <c r="G28"/>
  <c r="P23"/>
  <c r="O23"/>
  <c r="N23"/>
  <c r="M23"/>
  <c r="L23"/>
  <c r="K23"/>
  <c r="J23"/>
  <c r="I23"/>
  <c r="H23"/>
  <c r="G23"/>
  <c r="P11"/>
  <c r="P29" s="1"/>
  <c r="O11"/>
  <c r="N11"/>
  <c r="M11"/>
  <c r="L11"/>
  <c r="K11"/>
  <c r="J11"/>
  <c r="I11"/>
  <c r="H11"/>
  <c r="G11"/>
  <c r="P27" i="3"/>
  <c r="O27"/>
  <c r="N27"/>
  <c r="M27"/>
  <c r="L27"/>
  <c r="K27"/>
  <c r="J27"/>
  <c r="I27"/>
  <c r="H27"/>
  <c r="G27"/>
  <c r="P22"/>
  <c r="O22"/>
  <c r="N22"/>
  <c r="M22"/>
  <c r="L22"/>
  <c r="K22"/>
  <c r="J22"/>
  <c r="I22"/>
  <c r="H22"/>
  <c r="G22"/>
  <c r="P11"/>
  <c r="O11"/>
  <c r="O28" s="1"/>
  <c r="N11"/>
  <c r="M11"/>
  <c r="L11"/>
  <c r="K11"/>
  <c r="J11"/>
  <c r="I11"/>
  <c r="H11"/>
  <c r="G11"/>
  <c r="O28" i="2"/>
  <c r="N28"/>
  <c r="M28"/>
  <c r="L28"/>
  <c r="K28"/>
  <c r="J28"/>
  <c r="I28"/>
  <c r="H28"/>
  <c r="G28"/>
  <c r="F28"/>
  <c r="O23"/>
  <c r="N23"/>
  <c r="M23"/>
  <c r="L23"/>
  <c r="K23"/>
  <c r="J23"/>
  <c r="I23"/>
  <c r="H23"/>
  <c r="G23"/>
  <c r="F23"/>
  <c r="O11"/>
  <c r="N11"/>
  <c r="M11"/>
  <c r="L11"/>
  <c r="K11"/>
  <c r="J11"/>
  <c r="I11"/>
  <c r="H11"/>
  <c r="G11"/>
  <c r="F11"/>
  <c r="P26" i="1"/>
  <c r="O26"/>
  <c r="N26"/>
  <c r="M26"/>
  <c r="L26"/>
  <c r="K26"/>
  <c r="J26"/>
  <c r="I26"/>
  <c r="H26"/>
  <c r="G26"/>
  <c r="P21"/>
  <c r="O21"/>
  <c r="N21"/>
  <c r="M21"/>
  <c r="L21"/>
  <c r="K21"/>
  <c r="J21"/>
  <c r="I21"/>
  <c r="H21"/>
  <c r="G21"/>
  <c r="P11"/>
  <c r="P27" s="1"/>
  <c r="O11"/>
  <c r="O27" s="1"/>
  <c r="M11"/>
  <c r="M27" s="1"/>
  <c r="L11"/>
  <c r="J11"/>
  <c r="I11"/>
  <c r="H11"/>
  <c r="G11"/>
  <c r="G29" i="9" l="1"/>
  <c r="O29" i="2"/>
  <c r="M29"/>
  <c r="N29" i="4"/>
  <c r="L29"/>
  <c r="H29" i="8"/>
  <c r="G29"/>
  <c r="G29" i="10"/>
  <c r="K29" i="9"/>
  <c r="K29" i="8"/>
  <c r="H28" i="7"/>
  <c r="J28"/>
  <c r="I28"/>
  <c r="G28"/>
  <c r="H29" i="6"/>
  <c r="G29"/>
  <c r="K29"/>
  <c r="H27" i="5"/>
  <c r="G27"/>
  <c r="N27"/>
  <c r="K27"/>
  <c r="J29" i="4"/>
  <c r="H29"/>
  <c r="O29"/>
  <c r="M29"/>
  <c r="I29"/>
  <c r="G29"/>
  <c r="K29"/>
  <c r="G28" i="3"/>
  <c r="M28"/>
  <c r="P28"/>
  <c r="N28"/>
  <c r="L28"/>
  <c r="J28"/>
  <c r="I28"/>
  <c r="H28"/>
  <c r="K28"/>
  <c r="G29" i="2"/>
  <c r="I29"/>
  <c r="K29"/>
  <c r="N29"/>
  <c r="L29"/>
  <c r="H29"/>
  <c r="F29"/>
  <c r="J29"/>
  <c r="N27" i="1"/>
  <c r="G27"/>
  <c r="L27"/>
  <c r="J27"/>
  <c r="I27"/>
  <c r="H27"/>
  <c r="K27"/>
  <c r="P29" i="10"/>
  <c r="K29"/>
  <c r="K28" i="7"/>
</calcChain>
</file>

<file path=xl/sharedStrings.xml><?xml version="1.0" encoding="utf-8"?>
<sst xmlns="http://schemas.openxmlformats.org/spreadsheetml/2006/main" count="422" uniqueCount="123">
  <si>
    <t>ЗАВТРАК</t>
  </si>
  <si>
    <t>ВЫХОД</t>
  </si>
  <si>
    <t>БЕЛКИ</t>
  </si>
  <si>
    <t>ЖИРЫ</t>
  </si>
  <si>
    <t>УГЛЕВОДЫ</t>
  </si>
  <si>
    <t>ККАЛОРИИ</t>
  </si>
  <si>
    <t>1-3</t>
  </si>
  <si>
    <t>3-7</t>
  </si>
  <si>
    <t>Всего:</t>
  </si>
  <si>
    <t>ВТОРОЙ ЗАВТРАК</t>
  </si>
  <si>
    <t>ОБЕД</t>
  </si>
  <si>
    <t>ПОЛДНИК</t>
  </si>
  <si>
    <t>ИТОГО:</t>
  </si>
  <si>
    <t>чай сладкий</t>
  </si>
  <si>
    <t>хлеб пшеничный с маслом</t>
  </si>
  <si>
    <t>банан</t>
  </si>
  <si>
    <t>салат из капусты с яблоком</t>
  </si>
  <si>
    <t>жаркое по-домашнему с курицей</t>
  </si>
  <si>
    <t>компот из с/ф</t>
  </si>
  <si>
    <t xml:space="preserve">хлеб пшеничный </t>
  </si>
  <si>
    <t>хлеб ржаной</t>
  </si>
  <si>
    <t>омлет</t>
  </si>
  <si>
    <t>чай сладкий с молоком</t>
  </si>
  <si>
    <t>печенье</t>
  </si>
  <si>
    <t>суп рисовый молочный</t>
  </si>
  <si>
    <t>рассольник со сметаной</t>
  </si>
  <si>
    <t>хлеб пшеничный</t>
  </si>
  <si>
    <t>каша манная молочная</t>
  </si>
  <si>
    <t>какао с молоком</t>
  </si>
  <si>
    <t>хлеб пшеничный с сыром</t>
  </si>
  <si>
    <t>яблоко</t>
  </si>
  <si>
    <t>салат из свеклы с изюмом</t>
  </si>
  <si>
    <t>ёжики (тефтели)</t>
  </si>
  <si>
    <t>соус сметанный</t>
  </si>
  <si>
    <t>макароны отварные</t>
  </si>
  <si>
    <t>кисель</t>
  </si>
  <si>
    <t>ленивые варенники со сгущеным молоком</t>
  </si>
  <si>
    <t>каша гречневая на молоке</t>
  </si>
  <si>
    <t>кофейный напиток с молоком</t>
  </si>
  <si>
    <t>груша</t>
  </si>
  <si>
    <t>свежий огурец</t>
  </si>
  <si>
    <t>рыба припущенная</t>
  </si>
  <si>
    <t>картофельное пюре</t>
  </si>
  <si>
    <t>сок фруктовый</t>
  </si>
  <si>
    <t>вермишель отв. с тертым сыром</t>
  </si>
  <si>
    <t xml:space="preserve">каша пшеничная </t>
  </si>
  <si>
    <t>чай с молоком</t>
  </si>
  <si>
    <t>свежий помидор</t>
  </si>
  <si>
    <t>курица отварная</t>
  </si>
  <si>
    <t>рис рассыпчатый</t>
  </si>
  <si>
    <t>подлив</t>
  </si>
  <si>
    <t>пудинг твороженый с подливом</t>
  </si>
  <si>
    <t>каша "Дружба"</t>
  </si>
  <si>
    <t>йогурт</t>
  </si>
  <si>
    <t>салат с морковью</t>
  </si>
  <si>
    <t>капуста тушеная с курицей</t>
  </si>
  <si>
    <t>омлет с зеленым горошком</t>
  </si>
  <si>
    <t xml:space="preserve">каша геркулесовая </t>
  </si>
  <si>
    <t>салат из свежей капусты с яблоком</t>
  </si>
  <si>
    <t>суп рыбный со сметаной</t>
  </si>
  <si>
    <t>гречневая каша</t>
  </si>
  <si>
    <t>котлета мясная</t>
  </si>
  <si>
    <t>сметанный соус</t>
  </si>
  <si>
    <t>булочка домашняя</t>
  </si>
  <si>
    <t xml:space="preserve">каша манная </t>
  </si>
  <si>
    <t>кофейный напиток</t>
  </si>
  <si>
    <t>мандарин</t>
  </si>
  <si>
    <t>салат из свеклы с зеленым горошком</t>
  </si>
  <si>
    <t>голубцы ленивые с мясом</t>
  </si>
  <si>
    <t>перловая каша</t>
  </si>
  <si>
    <t xml:space="preserve">хлеб пшеничный  </t>
  </si>
  <si>
    <t>селдь с/с с луком и маслом</t>
  </si>
  <si>
    <t>каша рисовая</t>
  </si>
  <si>
    <t>винегрет</t>
  </si>
  <si>
    <t>гуляш</t>
  </si>
  <si>
    <t>соус молочный</t>
  </si>
  <si>
    <t>сушка на сметане</t>
  </si>
  <si>
    <t>суп молочный  вермишелью</t>
  </si>
  <si>
    <t xml:space="preserve">чай сладкий </t>
  </si>
  <si>
    <t>апельсин</t>
  </si>
  <si>
    <t>тефтели рыбные</t>
  </si>
  <si>
    <t xml:space="preserve">хлеб пшеничный   </t>
  </si>
  <si>
    <t>сырники из творога со сгущеным молоком</t>
  </si>
  <si>
    <t xml:space="preserve">каша пшёная </t>
  </si>
  <si>
    <t>куринная котлета</t>
  </si>
  <si>
    <t>пирожки с повидлом</t>
  </si>
  <si>
    <t>20.66</t>
  </si>
  <si>
    <t>100.62</t>
  </si>
  <si>
    <t>167.71</t>
  </si>
  <si>
    <t>20|4</t>
  </si>
  <si>
    <t>30|5</t>
  </si>
  <si>
    <t>150/9</t>
  </si>
  <si>
    <t>200/12</t>
  </si>
  <si>
    <t>40/15</t>
  </si>
  <si>
    <t>20/4</t>
  </si>
  <si>
    <t>75/45</t>
  </si>
  <si>
    <t>85/60</t>
  </si>
  <si>
    <t>30/5</t>
  </si>
  <si>
    <t>30/10</t>
  </si>
  <si>
    <t>20(4)</t>
  </si>
  <si>
    <t>30(5)</t>
  </si>
  <si>
    <t>30(10)</t>
  </si>
  <si>
    <t>Свекольник с мясом исметаной</t>
  </si>
  <si>
    <t>170/8/5</t>
  </si>
  <si>
    <t>200/10/6</t>
  </si>
  <si>
    <t>Суп крестьянский с курицей и со сметаной</t>
  </si>
  <si>
    <t>200/10/7</t>
  </si>
  <si>
    <t>170/8/6</t>
  </si>
  <si>
    <t>170/10</t>
  </si>
  <si>
    <t>200/15</t>
  </si>
  <si>
    <t>Сууп картофельный с клёцками и курицей</t>
  </si>
  <si>
    <t>Борщ с мясом и со сметаной</t>
  </si>
  <si>
    <t>120/5/3</t>
  </si>
  <si>
    <t>200/8/5</t>
  </si>
  <si>
    <t>Щи из свежей капусты,с мясом и со сметаной</t>
  </si>
  <si>
    <t>150/8/5</t>
  </si>
  <si>
    <t>Суп шахтёрский,с мясом со сметаной</t>
  </si>
  <si>
    <t>Суп с макаронными изделиями с мясом птицы</t>
  </si>
  <si>
    <t>170(10)</t>
  </si>
  <si>
    <t>200(15)</t>
  </si>
  <si>
    <t>Суп гороховый с гренками,с мясом</t>
  </si>
  <si>
    <t>150(20)</t>
  </si>
  <si>
    <t>200(35)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</si>
</sst>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26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6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28" xfId="0" applyFont="1" applyBorder="1"/>
    <xf numFmtId="0" fontId="2" fillId="0" borderId="22" xfId="0" applyFont="1" applyBorder="1"/>
    <xf numFmtId="0" fontId="2" fillId="0" borderId="21" xfId="0" applyFont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37" xfId="0" applyFont="1" applyBorder="1"/>
    <xf numFmtId="0" fontId="2" fillId="0" borderId="32" xfId="0" applyFont="1" applyBorder="1" applyAlignment="1">
      <alignment horizontal="center"/>
    </xf>
    <xf numFmtId="0" fontId="2" fillId="0" borderId="7" xfId="0" applyFont="1" applyBorder="1"/>
    <xf numFmtId="0" fontId="2" fillId="0" borderId="33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1" fillId="0" borderId="31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34" xfId="0" applyFont="1" applyBorder="1"/>
    <xf numFmtId="0" fontId="2" fillId="0" borderId="25" xfId="0" applyFont="1" applyBorder="1"/>
    <xf numFmtId="0" fontId="2" fillId="0" borderId="4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38" xfId="0" applyFont="1" applyBorder="1"/>
    <xf numFmtId="0" fontId="2" fillId="0" borderId="16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18" xfId="0" applyNumberFormat="1" applyFont="1" applyBorder="1"/>
    <xf numFmtId="0" fontId="2" fillId="0" borderId="19" xfId="0" applyNumberFormat="1" applyFont="1" applyBorder="1"/>
    <xf numFmtId="0" fontId="2" fillId="0" borderId="27" xfId="0" applyNumberFormat="1" applyFont="1" applyBorder="1"/>
    <xf numFmtId="0" fontId="2" fillId="0" borderId="9" xfId="0" applyNumberFormat="1" applyFont="1" applyBorder="1"/>
    <xf numFmtId="0" fontId="2" fillId="0" borderId="11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0" fontId="2" fillId="0" borderId="26" xfId="0" applyNumberFormat="1" applyFont="1" applyBorder="1"/>
    <xf numFmtId="0" fontId="2" fillId="0" borderId="12" xfId="0" applyNumberFormat="1" applyFont="1" applyBorder="1"/>
    <xf numFmtId="0" fontId="2" fillId="0" borderId="7" xfId="0" applyNumberFormat="1" applyFont="1" applyBorder="1"/>
    <xf numFmtId="0" fontId="2" fillId="0" borderId="35" xfId="0" applyNumberFormat="1" applyFont="1" applyBorder="1"/>
    <xf numFmtId="0" fontId="2" fillId="0" borderId="36" xfId="0" applyNumberFormat="1" applyFont="1" applyBorder="1"/>
    <xf numFmtId="16" fontId="2" fillId="0" borderId="9" xfId="0" applyNumberFormat="1" applyFont="1" applyBorder="1"/>
    <xf numFmtId="0" fontId="2" fillId="0" borderId="38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16" fontId="2" fillId="0" borderId="11" xfId="0" applyNumberFormat="1" applyFont="1" applyBorder="1"/>
    <xf numFmtId="0" fontId="2" fillId="0" borderId="28" xfId="0" applyNumberFormat="1" applyFont="1" applyBorder="1"/>
    <xf numFmtId="0" fontId="2" fillId="0" borderId="22" xfId="0" applyNumberFormat="1" applyFont="1" applyBorder="1"/>
    <xf numFmtId="0" fontId="2" fillId="0" borderId="2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:P27"/>
  <sheetViews>
    <sheetView zoomScale="70" zoomScaleNormal="70" workbookViewId="0">
      <selection activeCell="H16" sqref="H16"/>
    </sheetView>
  </sheetViews>
  <sheetFormatPr defaultRowHeight="15"/>
  <cols>
    <col min="1" max="1" width="1.140625" customWidth="1"/>
    <col min="2" max="2" width="1" customWidth="1"/>
    <col min="3" max="3" width="1.28515625" customWidth="1"/>
    <col min="4" max="5" width="1.5703125" customWidth="1"/>
    <col min="6" max="6" width="18" customWidth="1"/>
    <col min="12" max="12" width="9.42578125" bestFit="1" customWidth="1"/>
    <col min="14" max="14" width="9.5703125" customWidth="1"/>
  </cols>
  <sheetData>
    <row r="1" spans="6:16" ht="6" customHeight="1"/>
    <row r="2" spans="6:16" ht="6" customHeight="1"/>
    <row r="3" spans="6:16" ht="6" customHeight="1"/>
    <row r="4" spans="6:16" ht="5.25" customHeight="1"/>
    <row r="5" spans="6:16" ht="6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37.5">
      <c r="F8" s="48" t="s">
        <v>24</v>
      </c>
      <c r="G8" s="56">
        <v>150</v>
      </c>
      <c r="H8" s="55">
        <v>200</v>
      </c>
      <c r="I8" s="54">
        <v>3.88</v>
      </c>
      <c r="J8" s="55">
        <v>6.02</v>
      </c>
      <c r="K8" s="54">
        <v>3.88</v>
      </c>
      <c r="L8" s="55">
        <v>6.46</v>
      </c>
      <c r="M8" s="54">
        <v>12.39</v>
      </c>
      <c r="N8" s="55" t="s">
        <v>86</v>
      </c>
      <c r="O8" s="54" t="s">
        <v>87</v>
      </c>
      <c r="P8" s="55" t="s">
        <v>88</v>
      </c>
    </row>
    <row r="9" spans="6:16" ht="18.75">
      <c r="F9" s="4" t="s">
        <v>13</v>
      </c>
      <c r="G9" s="57">
        <v>150</v>
      </c>
      <c r="H9" s="58">
        <v>200</v>
      </c>
      <c r="I9" s="59">
        <v>0</v>
      </c>
      <c r="J9" s="58">
        <v>0</v>
      </c>
      <c r="K9" s="59">
        <v>0</v>
      </c>
      <c r="L9" s="58">
        <v>0</v>
      </c>
      <c r="M9" s="59">
        <v>8.98</v>
      </c>
      <c r="N9" s="58">
        <v>11.98</v>
      </c>
      <c r="O9" s="59">
        <v>30</v>
      </c>
      <c r="P9" s="58">
        <v>45</v>
      </c>
    </row>
    <row r="10" spans="6:16" ht="56.25">
      <c r="F10" s="11" t="s">
        <v>14</v>
      </c>
      <c r="G10" s="57" t="s">
        <v>89</v>
      </c>
      <c r="H10" s="58" t="s">
        <v>90</v>
      </c>
      <c r="I10" s="59">
        <v>1.54</v>
      </c>
      <c r="J10" s="58">
        <v>2.2999999999999998</v>
      </c>
      <c r="K10" s="59">
        <v>3.46</v>
      </c>
      <c r="L10" s="58">
        <v>4.3600000000000003</v>
      </c>
      <c r="M10" s="59">
        <v>9.57</v>
      </c>
      <c r="N10" s="58">
        <v>14.62</v>
      </c>
      <c r="O10" s="59">
        <v>78</v>
      </c>
      <c r="P10" s="58">
        <v>108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5.42</v>
      </c>
      <c r="J11" s="14">
        <f>SUM(J8+J9+J10)</f>
        <v>8.32</v>
      </c>
      <c r="K11" s="15"/>
      <c r="L11" s="14">
        <f>SUM(L8+L9+L10)</f>
        <v>10.82</v>
      </c>
      <c r="M11" s="15">
        <f>SUM(M8+M10)</f>
        <v>21.96</v>
      </c>
      <c r="N11" s="60" t="e">
        <f>SUM(N8+N9+N12)</f>
        <v>#VALUE!</v>
      </c>
      <c r="O11" s="15" t="e">
        <f>SUM(O8+O9+O10)</f>
        <v>#VALUE!</v>
      </c>
      <c r="P11" s="14" t="e">
        <f>SUM(P8+P9+P10)</f>
        <v>#VALUE!</v>
      </c>
    </row>
    <row r="12" spans="6:16" ht="38.25" thickBot="1">
      <c r="F12" s="38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15</v>
      </c>
      <c r="G13" s="61">
        <v>100</v>
      </c>
      <c r="H13" s="60">
        <v>100</v>
      </c>
      <c r="I13" s="62">
        <v>0.4</v>
      </c>
      <c r="J13" s="60">
        <v>0.4</v>
      </c>
      <c r="K13" s="62">
        <v>0</v>
      </c>
      <c r="L13" s="60">
        <v>0</v>
      </c>
      <c r="M13" s="62">
        <v>9.8000000000000007</v>
      </c>
      <c r="N13" s="60">
        <v>9.8000000000000007</v>
      </c>
      <c r="O13" s="62">
        <v>44</v>
      </c>
      <c r="P13" s="60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56.25">
      <c r="F15" s="21" t="s">
        <v>16</v>
      </c>
      <c r="G15" s="57">
        <v>45</v>
      </c>
      <c r="H15" s="58">
        <v>65</v>
      </c>
      <c r="I15" s="59">
        <v>0.5</v>
      </c>
      <c r="J15" s="58">
        <v>0.7</v>
      </c>
      <c r="K15" s="59">
        <v>3.2</v>
      </c>
      <c r="L15" s="58">
        <v>4.29</v>
      </c>
      <c r="M15" s="59">
        <v>3.5</v>
      </c>
      <c r="N15" s="58">
        <v>4.7</v>
      </c>
      <c r="O15" s="59">
        <v>45.4</v>
      </c>
      <c r="P15" s="58">
        <v>60.5</v>
      </c>
    </row>
    <row r="16" spans="6:16" ht="37.5">
      <c r="F16" s="11" t="s">
        <v>25</v>
      </c>
      <c r="G16" s="57">
        <v>150</v>
      </c>
      <c r="H16" s="58">
        <v>200</v>
      </c>
      <c r="I16" s="59">
        <v>3.4</v>
      </c>
      <c r="J16" s="58">
        <v>4.2</v>
      </c>
      <c r="K16" s="59">
        <v>1.9</v>
      </c>
      <c r="L16" s="58">
        <v>2.4</v>
      </c>
      <c r="M16" s="59">
        <v>12.2</v>
      </c>
      <c r="N16" s="58">
        <v>15.3</v>
      </c>
      <c r="O16" s="59">
        <v>94.7</v>
      </c>
      <c r="P16" s="58">
        <v>118.4</v>
      </c>
    </row>
    <row r="17" spans="6:16" ht="56.25">
      <c r="F17" s="11" t="s">
        <v>17</v>
      </c>
      <c r="G17" s="57">
        <v>150</v>
      </c>
      <c r="H17" s="58">
        <v>180</v>
      </c>
      <c r="I17" s="59">
        <v>15.63</v>
      </c>
      <c r="J17" s="58">
        <v>20.8</v>
      </c>
      <c r="K17" s="59">
        <v>17.29</v>
      </c>
      <c r="L17" s="58">
        <v>21.84</v>
      </c>
      <c r="M17" s="59">
        <v>15.36</v>
      </c>
      <c r="N17" s="58">
        <v>22.43</v>
      </c>
      <c r="O17" s="59">
        <v>265.47000000000003</v>
      </c>
      <c r="P17" s="58">
        <v>357.84</v>
      </c>
    </row>
    <row r="18" spans="6:16" ht="18.75">
      <c r="F18" s="11" t="s">
        <v>18</v>
      </c>
      <c r="G18" s="57">
        <v>150</v>
      </c>
      <c r="H18" s="58">
        <v>200</v>
      </c>
      <c r="I18" s="59">
        <v>0.42</v>
      </c>
      <c r="J18" s="58">
        <v>0.51</v>
      </c>
      <c r="K18" s="59">
        <v>0</v>
      </c>
      <c r="L18" s="58">
        <v>0</v>
      </c>
      <c r="M18" s="59">
        <v>20.45</v>
      </c>
      <c r="N18" s="58">
        <v>24.23</v>
      </c>
      <c r="O18" s="59">
        <v>83</v>
      </c>
      <c r="P18" s="58">
        <v>99</v>
      </c>
    </row>
    <row r="19" spans="6:16" ht="37.5">
      <c r="F19" s="11" t="s">
        <v>26</v>
      </c>
      <c r="G19" s="57">
        <v>33</v>
      </c>
      <c r="H19" s="58">
        <v>43</v>
      </c>
      <c r="I19" s="59">
        <v>2.0299999999999998</v>
      </c>
      <c r="J19" s="58">
        <v>2.64</v>
      </c>
      <c r="K19" s="59">
        <v>0.71</v>
      </c>
      <c r="L19" s="58">
        <v>0.92</v>
      </c>
      <c r="M19" s="59">
        <v>13.81</v>
      </c>
      <c r="N19" s="58">
        <v>18</v>
      </c>
      <c r="O19" s="59">
        <v>70.760000000000005</v>
      </c>
      <c r="P19" s="58">
        <v>92.21</v>
      </c>
    </row>
    <row r="20" spans="6:16" ht="18.75">
      <c r="F20" s="4" t="s">
        <v>20</v>
      </c>
      <c r="G20" s="57">
        <v>37</v>
      </c>
      <c r="H20" s="58">
        <v>46</v>
      </c>
      <c r="I20" s="59">
        <v>2.44</v>
      </c>
      <c r="J20" s="58">
        <v>3.04</v>
      </c>
      <c r="K20" s="59">
        <v>0.44</v>
      </c>
      <c r="L20" s="58">
        <v>0.55000000000000004</v>
      </c>
      <c r="M20" s="59">
        <v>12.36</v>
      </c>
      <c r="N20" s="58">
        <v>15.36</v>
      </c>
      <c r="O20" s="59">
        <v>64.38</v>
      </c>
      <c r="P20" s="58">
        <v>80.040000000000006</v>
      </c>
    </row>
    <row r="21" spans="6:16" ht="19.5" thickBot="1">
      <c r="F21" s="12" t="s">
        <v>8</v>
      </c>
      <c r="G21" s="13">
        <f>SUM(G15+G16+G17+G18+G19+G20)</f>
        <v>565</v>
      </c>
      <c r="H21" s="14">
        <f>H15+H16+H17+H18+H19+H20</f>
        <v>734</v>
      </c>
      <c r="I21" s="15">
        <f t="shared" ref="I21:P21" si="0">SUM(I15+I16+I17+I18+I19+I20)</f>
        <v>24.420000000000005</v>
      </c>
      <c r="J21" s="14">
        <f t="shared" si="0"/>
        <v>31.890000000000004</v>
      </c>
      <c r="K21" s="15">
        <f t="shared" si="0"/>
        <v>23.540000000000003</v>
      </c>
      <c r="L21" s="14">
        <f t="shared" si="0"/>
        <v>30.000000000000004</v>
      </c>
      <c r="M21" s="15">
        <f t="shared" si="0"/>
        <v>77.679999999999993</v>
      </c>
      <c r="N21" s="14">
        <f t="shared" si="0"/>
        <v>100.02</v>
      </c>
      <c r="O21" s="15">
        <f t="shared" si="0"/>
        <v>623.71</v>
      </c>
      <c r="P21" s="14">
        <f t="shared" si="0"/>
        <v>807.99</v>
      </c>
    </row>
    <row r="22" spans="6:16" ht="19.5" thickBot="1">
      <c r="F22" s="22" t="s">
        <v>11</v>
      </c>
      <c r="G22" s="18"/>
      <c r="H22" s="17"/>
      <c r="I22" s="18"/>
      <c r="J22" s="17"/>
      <c r="K22" s="18"/>
      <c r="L22" s="23"/>
      <c r="M22" s="18"/>
      <c r="N22" s="17"/>
      <c r="O22" s="16"/>
      <c r="P22" s="17"/>
    </row>
    <row r="23" spans="6:16" ht="18.75">
      <c r="F23" s="24" t="s">
        <v>21</v>
      </c>
      <c r="G23" s="59">
        <v>75</v>
      </c>
      <c r="H23" s="58">
        <v>85</v>
      </c>
      <c r="I23" s="59">
        <v>7.21</v>
      </c>
      <c r="J23" s="58">
        <v>9.01</v>
      </c>
      <c r="K23" s="59">
        <v>10.01</v>
      </c>
      <c r="L23" s="63">
        <v>12.51</v>
      </c>
      <c r="M23" s="59">
        <v>1.79</v>
      </c>
      <c r="N23" s="58">
        <v>2.2400000000000002</v>
      </c>
      <c r="O23" s="57">
        <v>125</v>
      </c>
      <c r="P23" s="58">
        <v>156.25</v>
      </c>
    </row>
    <row r="24" spans="6:16" ht="37.5">
      <c r="F24" s="26" t="s">
        <v>22</v>
      </c>
      <c r="G24" s="59" t="s">
        <v>91</v>
      </c>
      <c r="H24" s="58" t="s">
        <v>92</v>
      </c>
      <c r="I24" s="59">
        <v>1.03</v>
      </c>
      <c r="J24" s="58">
        <v>1.48</v>
      </c>
      <c r="K24" s="59">
        <v>1.3</v>
      </c>
      <c r="L24" s="63">
        <v>1.7</v>
      </c>
      <c r="M24" s="59">
        <v>12.5</v>
      </c>
      <c r="N24" s="58">
        <v>14.47</v>
      </c>
      <c r="O24" s="57">
        <v>57</v>
      </c>
      <c r="P24" s="58">
        <v>76</v>
      </c>
    </row>
    <row r="25" spans="6:16" ht="18.75">
      <c r="F25" s="27" t="s">
        <v>23</v>
      </c>
      <c r="G25" s="59">
        <v>20</v>
      </c>
      <c r="H25" s="58">
        <v>40</v>
      </c>
      <c r="I25" s="59">
        <v>2.25</v>
      </c>
      <c r="J25" s="58">
        <v>4.5</v>
      </c>
      <c r="K25" s="59">
        <v>3.54</v>
      </c>
      <c r="L25" s="63">
        <v>7.08</v>
      </c>
      <c r="M25" s="64">
        <v>22.47</v>
      </c>
      <c r="N25" s="65">
        <v>44094</v>
      </c>
      <c r="O25" s="57">
        <v>125.1</v>
      </c>
      <c r="P25" s="58">
        <v>250.2</v>
      </c>
    </row>
    <row r="26" spans="6:16" ht="19.5" thickBot="1">
      <c r="F26" s="30" t="s">
        <v>8</v>
      </c>
      <c r="G26" s="31" t="e">
        <f>SUM(G23+G24+G25)</f>
        <v>#VALUE!</v>
      </c>
      <c r="H26" s="32" t="e">
        <f>SUM(H23+H24+H25)</f>
        <v>#VALUE!</v>
      </c>
      <c r="I26" s="31">
        <f>SUM(I23+I24+I25)</f>
        <v>10.49</v>
      </c>
      <c r="J26" s="32">
        <f>SUM(K23+K24+K25)</f>
        <v>14.850000000000001</v>
      </c>
      <c r="K26" s="31">
        <f>SUM(K23+K24+K25)</f>
        <v>14.850000000000001</v>
      </c>
      <c r="L26" s="33">
        <f>SUM(M23+M24+M25)</f>
        <v>36.76</v>
      </c>
      <c r="M26" s="15">
        <f>SUM(M23+M24+M25)</f>
        <v>36.76</v>
      </c>
      <c r="N26" s="14">
        <f>SUM(N23+N24+N25)</f>
        <v>44110.71</v>
      </c>
      <c r="O26" s="34">
        <f>SUM(O23+O24+O25)</f>
        <v>307.10000000000002</v>
      </c>
      <c r="P26" s="32">
        <f>SUM(P23+P24+P25)</f>
        <v>482.45</v>
      </c>
    </row>
    <row r="27" spans="6:16" ht="19.5" thickBot="1">
      <c r="F27" s="35" t="s">
        <v>12</v>
      </c>
      <c r="G27" s="36" t="e">
        <f>SUM(G11+G13+G21+G26)</f>
        <v>#VALUE!</v>
      </c>
      <c r="H27" s="37" t="e">
        <f>SUM(H11+H13+H21+H26)</f>
        <v>#VALUE!</v>
      </c>
      <c r="I27" s="36">
        <f>SUM(I11+I13+I21+I26)</f>
        <v>40.730000000000004</v>
      </c>
      <c r="J27" s="37">
        <f>SUM(J11+J13+J21+J26)</f>
        <v>55.460000000000008</v>
      </c>
      <c r="K27" s="36">
        <f>SUM(L11+L13+L21+L26)</f>
        <v>77.580000000000013</v>
      </c>
      <c r="L27" s="37">
        <f>SUM(L11+L13+L21+L26)</f>
        <v>77.580000000000013</v>
      </c>
      <c r="M27" s="31">
        <f>SUM(M11+M13+M21+M26)</f>
        <v>146.19999999999999</v>
      </c>
      <c r="N27" s="32" t="e">
        <f>SUM(N11+N13+N21+N26)</f>
        <v>#VALUE!</v>
      </c>
      <c r="O27" s="36" t="e">
        <f>SUM(O11+O13+O21+O26)</f>
        <v>#VALUE!</v>
      </c>
      <c r="P27" s="37" t="e">
        <f>SUM(P11+P13+P21+P26)</f>
        <v>#VALUE!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F1:Q29"/>
  <sheetViews>
    <sheetView tabSelected="1" workbookViewId="0">
      <selection activeCell="S10" sqref="S10"/>
    </sheetView>
  </sheetViews>
  <sheetFormatPr defaultRowHeight="15"/>
  <cols>
    <col min="1" max="2" width="1.140625" customWidth="1"/>
    <col min="3" max="3" width="1.28515625" customWidth="1"/>
    <col min="4" max="4" width="1" customWidth="1"/>
    <col min="5" max="5" width="1.28515625" customWidth="1"/>
    <col min="6" max="6" width="18.28515625" customWidth="1"/>
  </cols>
  <sheetData>
    <row r="1" spans="6:16" ht="5.25" customHeight="1"/>
    <row r="2" spans="6:16" ht="5.25" customHeight="1"/>
    <row r="3" spans="6:16" ht="5.25" customHeight="1"/>
    <row r="4" spans="6:16" ht="6" customHeight="1"/>
    <row r="5" spans="6:16" ht="6.7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18.75">
      <c r="F8" s="4" t="s">
        <v>83</v>
      </c>
      <c r="G8" s="5">
        <v>150</v>
      </c>
      <c r="H8" s="6">
        <v>200</v>
      </c>
      <c r="I8" s="7">
        <v>5.26</v>
      </c>
      <c r="J8" s="6">
        <v>7.01</v>
      </c>
      <c r="K8" s="7">
        <v>6.07</v>
      </c>
      <c r="L8" s="6">
        <v>8.09</v>
      </c>
      <c r="M8" s="7">
        <v>21.29</v>
      </c>
      <c r="N8" s="6">
        <v>28.39</v>
      </c>
      <c r="O8" s="7">
        <v>159.75</v>
      </c>
      <c r="P8" s="6">
        <v>213</v>
      </c>
    </row>
    <row r="9" spans="6:16" ht="18.75">
      <c r="F9" s="4" t="s">
        <v>13</v>
      </c>
      <c r="G9" s="8">
        <v>150</v>
      </c>
      <c r="H9" s="9">
        <v>200</v>
      </c>
      <c r="I9" s="10">
        <v>0</v>
      </c>
      <c r="J9" s="9">
        <v>0</v>
      </c>
      <c r="K9" s="10">
        <v>0</v>
      </c>
      <c r="L9" s="9">
        <v>0</v>
      </c>
      <c r="M9" s="10">
        <v>8.98</v>
      </c>
      <c r="N9" s="9">
        <v>11.98</v>
      </c>
      <c r="O9" s="10">
        <v>30</v>
      </c>
      <c r="P9" s="9">
        <v>45</v>
      </c>
    </row>
    <row r="10" spans="6:16" ht="56.25">
      <c r="F10" s="11" t="s">
        <v>29</v>
      </c>
      <c r="G10" s="66" t="s">
        <v>101</v>
      </c>
      <c r="H10" s="9" t="s">
        <v>93</v>
      </c>
      <c r="I10" s="10">
        <v>4.72</v>
      </c>
      <c r="J10" s="9">
        <v>6.45</v>
      </c>
      <c r="K10" s="10">
        <v>3.25</v>
      </c>
      <c r="L10" s="9">
        <v>4.53</v>
      </c>
      <c r="M10" s="10">
        <v>14.73</v>
      </c>
      <c r="N10" s="9">
        <v>19.64</v>
      </c>
      <c r="O10" s="10">
        <v>107.8</v>
      </c>
      <c r="P10" s="9">
        <v>146.16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9.98</v>
      </c>
      <c r="J11" s="14">
        <f>SUM(J8+J9+J10)</f>
        <v>13.46</v>
      </c>
      <c r="K11" s="15">
        <f>SUM(L8+L10)</f>
        <v>12.620000000000001</v>
      </c>
      <c r="L11" s="14">
        <f>SUM(L8+L9+L10)</f>
        <v>12.620000000000001</v>
      </c>
      <c r="M11" s="15">
        <f>SUM(M8+M10)</f>
        <v>36.019999999999996</v>
      </c>
      <c r="N11" s="14">
        <f>SUM(N8+N9+N10)</f>
        <v>60.010000000000005</v>
      </c>
      <c r="O11" s="15">
        <f>SUM(O8+O9+O10)</f>
        <v>297.55</v>
      </c>
      <c r="P11" s="14">
        <f>SUM(P8+P9+P10)</f>
        <v>404.15999999999997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53</v>
      </c>
      <c r="G13" s="13">
        <v>146</v>
      </c>
      <c r="H13" s="14">
        <v>175</v>
      </c>
      <c r="I13" s="15">
        <v>4.2300000000000004</v>
      </c>
      <c r="J13" s="14">
        <v>5.08</v>
      </c>
      <c r="K13" s="15">
        <v>4.67</v>
      </c>
      <c r="L13" s="14">
        <v>5.6</v>
      </c>
      <c r="M13" s="15">
        <v>5.84</v>
      </c>
      <c r="N13" s="14">
        <v>7</v>
      </c>
      <c r="O13" s="15">
        <v>86.14</v>
      </c>
      <c r="P13" s="14">
        <v>103.25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37.5">
      <c r="F15" s="21" t="s">
        <v>47</v>
      </c>
      <c r="G15" s="8">
        <v>30</v>
      </c>
      <c r="H15" s="9">
        <v>40</v>
      </c>
      <c r="I15" s="10">
        <v>0.18</v>
      </c>
      <c r="J15" s="9">
        <v>0.24</v>
      </c>
      <c r="K15" s="10">
        <v>0.06</v>
      </c>
      <c r="L15" s="9">
        <v>0.8</v>
      </c>
      <c r="M15" s="10">
        <v>1.26</v>
      </c>
      <c r="N15" s="9">
        <v>1.26</v>
      </c>
      <c r="O15" s="10">
        <v>5.97</v>
      </c>
      <c r="P15" s="9">
        <v>7.96</v>
      </c>
    </row>
    <row r="16" spans="6:16" ht="56.25">
      <c r="F16" s="11" t="s">
        <v>102</v>
      </c>
      <c r="G16" s="8" t="s">
        <v>103</v>
      </c>
      <c r="H16" s="9" t="s">
        <v>104</v>
      </c>
      <c r="I16" s="10">
        <v>3.38</v>
      </c>
      <c r="J16" s="9">
        <v>4.22</v>
      </c>
      <c r="K16" s="10">
        <v>5.2</v>
      </c>
      <c r="L16" s="9">
        <v>6.5</v>
      </c>
      <c r="M16" s="10">
        <v>11.03</v>
      </c>
      <c r="N16" s="9">
        <v>13.77</v>
      </c>
      <c r="O16" s="10">
        <v>116.11</v>
      </c>
      <c r="P16" s="9">
        <v>145</v>
      </c>
    </row>
    <row r="17" spans="6:17" ht="37.5">
      <c r="F17" s="11" t="s">
        <v>84</v>
      </c>
      <c r="G17" s="8">
        <v>65</v>
      </c>
      <c r="H17" s="9">
        <v>80</v>
      </c>
      <c r="I17" s="10">
        <v>13.64</v>
      </c>
      <c r="J17" s="9">
        <v>16.079999999999998</v>
      </c>
      <c r="K17" s="10">
        <v>17.14</v>
      </c>
      <c r="L17" s="9">
        <v>20.059999999999999</v>
      </c>
      <c r="M17" s="10">
        <v>15.369</v>
      </c>
      <c r="N17" s="9">
        <v>18.63</v>
      </c>
      <c r="O17" s="10">
        <v>272.88</v>
      </c>
      <c r="P17" s="9">
        <v>327.38</v>
      </c>
    </row>
    <row r="18" spans="6:17" ht="37.5">
      <c r="F18" s="11" t="s">
        <v>60</v>
      </c>
      <c r="G18" s="8">
        <v>120</v>
      </c>
      <c r="H18" s="9">
        <v>150</v>
      </c>
      <c r="I18" s="10">
        <v>5.26</v>
      </c>
      <c r="J18" s="9">
        <v>6.58</v>
      </c>
      <c r="K18" s="10">
        <v>4.45</v>
      </c>
      <c r="L18" s="9">
        <v>5.56</v>
      </c>
      <c r="M18" s="10">
        <v>25.34</v>
      </c>
      <c r="N18" s="9">
        <v>31.67</v>
      </c>
      <c r="O18" s="10">
        <v>166.47</v>
      </c>
      <c r="P18" s="9">
        <v>208.08</v>
      </c>
    </row>
    <row r="19" spans="6:17" ht="18.75">
      <c r="F19" s="4" t="s">
        <v>50</v>
      </c>
      <c r="G19" s="8">
        <v>25</v>
      </c>
      <c r="H19" s="9">
        <v>30</v>
      </c>
      <c r="I19" s="10">
        <v>0.48</v>
      </c>
      <c r="J19" s="9">
        <v>0.69</v>
      </c>
      <c r="K19" s="10">
        <v>1.37</v>
      </c>
      <c r="L19" s="9">
        <v>1.95</v>
      </c>
      <c r="M19" s="10">
        <v>2.16</v>
      </c>
      <c r="N19" s="9">
        <v>3.09</v>
      </c>
      <c r="O19" s="10">
        <v>21.7</v>
      </c>
      <c r="P19" s="9">
        <v>31</v>
      </c>
    </row>
    <row r="20" spans="6:17" ht="18.75">
      <c r="F20" s="4" t="s">
        <v>18</v>
      </c>
      <c r="G20" s="8">
        <v>150</v>
      </c>
      <c r="H20" s="9">
        <v>200</v>
      </c>
      <c r="I20" s="10">
        <v>0.42</v>
      </c>
      <c r="J20" s="9">
        <v>0.51</v>
      </c>
      <c r="K20" s="10">
        <v>0</v>
      </c>
      <c r="L20" s="9">
        <v>0</v>
      </c>
      <c r="M20" s="10">
        <v>20.45</v>
      </c>
      <c r="N20" s="9">
        <v>24.23</v>
      </c>
      <c r="O20" s="10">
        <v>83</v>
      </c>
      <c r="P20" s="9">
        <v>99</v>
      </c>
    </row>
    <row r="21" spans="6:17" ht="37.5">
      <c r="F21" s="52" t="s">
        <v>70</v>
      </c>
      <c r="G21" s="51">
        <v>33</v>
      </c>
      <c r="H21" s="29">
        <v>43</v>
      </c>
      <c r="I21" s="28">
        <v>2.0299999999999998</v>
      </c>
      <c r="J21" s="29">
        <v>2.64</v>
      </c>
      <c r="K21" s="28">
        <v>0.71</v>
      </c>
      <c r="L21" s="29">
        <v>0.92</v>
      </c>
      <c r="M21" s="28">
        <v>13.81</v>
      </c>
      <c r="N21" s="29">
        <v>18</v>
      </c>
      <c r="O21" s="28">
        <v>70.760000000000005</v>
      </c>
      <c r="P21" s="29">
        <v>92.21</v>
      </c>
    </row>
    <row r="22" spans="6:17" ht="18.75">
      <c r="F22" s="50" t="s">
        <v>20</v>
      </c>
      <c r="G22" s="51">
        <v>37</v>
      </c>
      <c r="H22" s="29">
        <v>46</v>
      </c>
      <c r="I22" s="28">
        <v>2.44</v>
      </c>
      <c r="J22" s="29">
        <v>3.04</v>
      </c>
      <c r="K22" s="28">
        <v>0.44</v>
      </c>
      <c r="L22" s="29">
        <v>0.55000000000000004</v>
      </c>
      <c r="M22" s="28">
        <v>12.36</v>
      </c>
      <c r="N22" s="29">
        <v>15.36</v>
      </c>
      <c r="O22" s="28">
        <v>64.38</v>
      </c>
      <c r="P22" s="29">
        <v>80.040000000000006</v>
      </c>
    </row>
    <row r="23" spans="6:17" ht="19.5" thickBot="1">
      <c r="F23" s="12" t="s">
        <v>8</v>
      </c>
      <c r="G23" s="13" t="e">
        <f>SUM(G15+G16+G17+G18+G19+G20)</f>
        <v>#VALUE!</v>
      </c>
      <c r="H23" s="14" t="e">
        <f>H15+H16+H17+H18+H19+H20</f>
        <v>#VALUE!</v>
      </c>
      <c r="I23" s="15">
        <f t="shared" ref="I23:P23" si="0">SUM(I15+I16+I17+I18+I19+I20)</f>
        <v>23.360000000000003</v>
      </c>
      <c r="J23" s="14">
        <f t="shared" si="0"/>
        <v>28.32</v>
      </c>
      <c r="K23" s="15">
        <f t="shared" si="0"/>
        <v>28.22</v>
      </c>
      <c r="L23" s="14">
        <f t="shared" si="0"/>
        <v>34.870000000000005</v>
      </c>
      <c r="M23" s="15">
        <f t="shared" si="0"/>
        <v>75.608999999999995</v>
      </c>
      <c r="N23" s="14">
        <f t="shared" si="0"/>
        <v>92.65</v>
      </c>
      <c r="O23" s="15">
        <f t="shared" si="0"/>
        <v>666.13</v>
      </c>
      <c r="P23" s="14">
        <f t="shared" si="0"/>
        <v>818.42000000000007</v>
      </c>
    </row>
    <row r="24" spans="6:17" ht="19.5" thickBot="1">
      <c r="F24" s="22" t="s">
        <v>11</v>
      </c>
      <c r="G24" s="18"/>
      <c r="H24" s="17"/>
      <c r="I24" s="18"/>
      <c r="J24" s="17"/>
      <c r="K24" s="18"/>
      <c r="L24" s="23"/>
      <c r="M24" s="18"/>
      <c r="N24" s="17"/>
      <c r="O24" s="16"/>
      <c r="P24" s="17"/>
    </row>
    <row r="25" spans="6:17" ht="37.5">
      <c r="F25" s="49" t="s">
        <v>85</v>
      </c>
      <c r="G25" s="10">
        <v>85</v>
      </c>
      <c r="H25" s="9">
        <v>95</v>
      </c>
      <c r="I25" s="10">
        <v>5.53</v>
      </c>
      <c r="J25" s="9">
        <v>6.2</v>
      </c>
      <c r="K25" s="10">
        <v>9.08</v>
      </c>
      <c r="L25" s="25">
        <v>10.1</v>
      </c>
      <c r="M25" s="10">
        <v>31.81</v>
      </c>
      <c r="N25" s="9">
        <v>36</v>
      </c>
      <c r="O25" s="8">
        <v>246.06</v>
      </c>
      <c r="P25" s="9">
        <v>294</v>
      </c>
    </row>
    <row r="26" spans="6:17" ht="37.5">
      <c r="F26" s="26" t="s">
        <v>22</v>
      </c>
      <c r="G26" s="10">
        <v>150</v>
      </c>
      <c r="H26" s="9">
        <v>200</v>
      </c>
      <c r="I26" s="10">
        <v>1.03</v>
      </c>
      <c r="J26" s="9">
        <v>1.48</v>
      </c>
      <c r="K26" s="10">
        <v>1.3</v>
      </c>
      <c r="L26" s="25">
        <v>1.7</v>
      </c>
      <c r="M26" s="10">
        <v>12.5</v>
      </c>
      <c r="N26" s="9">
        <v>14.47</v>
      </c>
      <c r="O26" s="8">
        <v>57</v>
      </c>
      <c r="P26" s="9">
        <v>76</v>
      </c>
    </row>
    <row r="27" spans="6:17" ht="18.75">
      <c r="F27" s="27"/>
      <c r="G27" s="10"/>
      <c r="H27" s="9"/>
      <c r="I27" s="10"/>
      <c r="J27" s="9"/>
      <c r="K27" s="10"/>
      <c r="L27" s="25"/>
      <c r="M27" s="28"/>
      <c r="N27" s="29"/>
      <c r="O27" s="8"/>
      <c r="P27" s="9"/>
    </row>
    <row r="28" spans="6:17" ht="19.5" thickBot="1">
      <c r="F28" s="30" t="s">
        <v>8</v>
      </c>
      <c r="G28" s="31">
        <f>SUM(G25+G26+G27)</f>
        <v>235</v>
      </c>
      <c r="H28" s="32">
        <f>SUM(H25+H26+H27)</f>
        <v>295</v>
      </c>
      <c r="I28" s="31">
        <f>SUM(I25+I26+I27)</f>
        <v>6.5600000000000005</v>
      </c>
      <c r="J28" s="32">
        <f>SUM(K25+K26+K27)</f>
        <v>10.38</v>
      </c>
      <c r="K28" s="31">
        <f>SUM(K25+K26+K27)</f>
        <v>10.38</v>
      </c>
      <c r="L28" s="33">
        <f>SUM(M25+M26+M27)</f>
        <v>44.31</v>
      </c>
      <c r="M28" s="15">
        <f>SUM(M25+M26+M27)</f>
        <v>44.31</v>
      </c>
      <c r="N28" s="14">
        <f>SUM(N25+N26+N27)</f>
        <v>50.47</v>
      </c>
      <c r="O28" s="34">
        <f>SUM(O25+O26+O27)</f>
        <v>303.06</v>
      </c>
      <c r="P28" s="32">
        <f>SUM(P25+P26+P27)</f>
        <v>370</v>
      </c>
    </row>
    <row r="29" spans="6:17" ht="19.5" thickBot="1">
      <c r="F29" s="35" t="s">
        <v>12</v>
      </c>
      <c r="G29" s="36" t="e">
        <f>SUM(G11+G13+G23+G28)</f>
        <v>#VALUE!</v>
      </c>
      <c r="H29" s="37" t="e">
        <f>SUM(H11+H13+H23+H28)</f>
        <v>#VALUE!</v>
      </c>
      <c r="I29" s="36">
        <f>SUM(I11+I13+I23+I28)</f>
        <v>44.13000000000001</v>
      </c>
      <c r="J29" s="37">
        <f>SUM(J11+J13+J23+J28)</f>
        <v>57.24</v>
      </c>
      <c r="K29" s="36">
        <f>SUM(L11+L13+L23+L28)</f>
        <v>97.4</v>
      </c>
      <c r="L29" s="37">
        <f>SUM(L11+L13+L23+L28)</f>
        <v>97.4</v>
      </c>
      <c r="M29" s="31">
        <f>SUM(M11+M13+M23+M28)</f>
        <v>161.779</v>
      </c>
      <c r="N29" s="32">
        <f>SUM(N11+N13+N23+N28)</f>
        <v>210.13000000000002</v>
      </c>
      <c r="O29" s="36">
        <f>SUM(O11+O13+O23+O28)</f>
        <v>1352.8799999999999</v>
      </c>
      <c r="P29" s="37">
        <f>SUM(P11+P13+P23+P28)</f>
        <v>1695.83</v>
      </c>
      <c r="Q29">
        <v>150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9"/>
  <sheetViews>
    <sheetView zoomScale="80" zoomScaleNormal="80" workbookViewId="0">
      <selection activeCell="E6" sqref="E6:O29"/>
    </sheetView>
  </sheetViews>
  <sheetFormatPr defaultRowHeight="15"/>
  <cols>
    <col min="1" max="2" width="1.5703125" customWidth="1"/>
    <col min="3" max="3" width="1.42578125" customWidth="1"/>
    <col min="4" max="4" width="1.85546875" customWidth="1"/>
    <col min="5" max="5" width="18.140625" customWidth="1"/>
  </cols>
  <sheetData>
    <row r="1" spans="2:15" ht="5.25" customHeight="1"/>
    <row r="2" spans="2:15" ht="7.5" customHeight="1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5" ht="6.75" customHeight="1">
      <c r="B3" s="39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39"/>
    </row>
    <row r="4" spans="2:15" ht="6.75" customHeight="1">
      <c r="B4" s="39"/>
      <c r="C4" s="46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</row>
    <row r="5" spans="2:15" ht="19.5" thickBot="1">
      <c r="B5" s="39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39"/>
    </row>
    <row r="6" spans="2:15" ht="18.75">
      <c r="B6" s="39"/>
      <c r="C6" s="41"/>
      <c r="D6" s="42"/>
      <c r="E6" s="76" t="s">
        <v>0</v>
      </c>
      <c r="F6" s="78" t="s">
        <v>1</v>
      </c>
      <c r="G6" s="75"/>
      <c r="H6" s="74" t="s">
        <v>2</v>
      </c>
      <c r="I6" s="75"/>
      <c r="J6" s="74" t="s">
        <v>3</v>
      </c>
      <c r="K6" s="75"/>
      <c r="L6" s="74" t="s">
        <v>4</v>
      </c>
      <c r="M6" s="75"/>
      <c r="N6" s="74" t="s">
        <v>5</v>
      </c>
      <c r="O6" s="75"/>
    </row>
    <row r="7" spans="2:15" ht="19.5" thickBot="1">
      <c r="B7" s="39"/>
      <c r="C7" s="43"/>
      <c r="D7" s="42"/>
      <c r="E7" s="77"/>
      <c r="F7" s="1" t="s">
        <v>6</v>
      </c>
      <c r="G7" s="2" t="s">
        <v>7</v>
      </c>
      <c r="H7" s="3" t="s">
        <v>6</v>
      </c>
      <c r="I7" s="2" t="s">
        <v>7</v>
      </c>
      <c r="J7" s="3" t="s">
        <v>6</v>
      </c>
      <c r="K7" s="2" t="s">
        <v>7</v>
      </c>
      <c r="L7" s="3" t="s">
        <v>6</v>
      </c>
      <c r="M7" s="2" t="s">
        <v>7</v>
      </c>
      <c r="N7" s="3" t="s">
        <v>6</v>
      </c>
      <c r="O7" s="2" t="s">
        <v>7</v>
      </c>
    </row>
    <row r="8" spans="2:15" ht="37.5">
      <c r="B8" s="39"/>
      <c r="C8" s="41"/>
      <c r="D8" s="42"/>
      <c r="E8" s="11" t="s">
        <v>27</v>
      </c>
      <c r="F8" s="5">
        <v>150</v>
      </c>
      <c r="G8" s="6">
        <v>200</v>
      </c>
      <c r="H8" s="7">
        <v>5.6</v>
      </c>
      <c r="I8" s="6">
        <v>6.21</v>
      </c>
      <c r="J8" s="7">
        <v>6.4</v>
      </c>
      <c r="K8" s="6">
        <v>7.47</v>
      </c>
      <c r="L8" s="7">
        <v>19</v>
      </c>
      <c r="M8" s="6">
        <v>25.09</v>
      </c>
      <c r="N8" s="7">
        <v>156</v>
      </c>
      <c r="O8" s="6">
        <v>192</v>
      </c>
    </row>
    <row r="9" spans="2:15" ht="37.5">
      <c r="B9" s="39"/>
      <c r="C9" s="44"/>
      <c r="D9" s="42"/>
      <c r="E9" s="11" t="s">
        <v>28</v>
      </c>
      <c r="F9" s="8">
        <v>150</v>
      </c>
      <c r="G9" s="9">
        <v>200</v>
      </c>
      <c r="H9" s="10">
        <v>1.25</v>
      </c>
      <c r="I9" s="9">
        <v>1.5</v>
      </c>
      <c r="J9" s="10">
        <v>1.33</v>
      </c>
      <c r="K9" s="9">
        <v>1.6</v>
      </c>
      <c r="L9" s="10">
        <v>10.08</v>
      </c>
      <c r="M9" s="9">
        <v>12.1</v>
      </c>
      <c r="N9" s="10">
        <v>50</v>
      </c>
      <c r="O9" s="9">
        <v>60</v>
      </c>
    </row>
    <row r="10" spans="2:15" ht="56.25">
      <c r="B10" s="39"/>
      <c r="C10" s="41"/>
      <c r="D10" s="42"/>
      <c r="E10" s="11" t="s">
        <v>29</v>
      </c>
      <c r="F10" s="66">
        <v>44499</v>
      </c>
      <c r="G10" s="9" t="s">
        <v>93</v>
      </c>
      <c r="H10" s="10">
        <v>4.72</v>
      </c>
      <c r="I10" s="9">
        <v>6.45</v>
      </c>
      <c r="J10" s="10">
        <v>3.25</v>
      </c>
      <c r="K10" s="9">
        <v>4.53</v>
      </c>
      <c r="L10" s="10">
        <v>14.73</v>
      </c>
      <c r="M10" s="9">
        <v>19.64</v>
      </c>
      <c r="N10" s="10">
        <v>107.8</v>
      </c>
      <c r="O10" s="9">
        <v>146.16</v>
      </c>
    </row>
    <row r="11" spans="2:15" ht="19.5" thickBot="1">
      <c r="B11" s="39"/>
      <c r="C11" s="45"/>
      <c r="D11" s="42"/>
      <c r="E11" s="12" t="s">
        <v>8</v>
      </c>
      <c r="F11" s="13">
        <f>SUM(F8+F9+F10)</f>
        <v>44799</v>
      </c>
      <c r="G11" s="14" t="e">
        <f>SUM(G8+G9+G10)</f>
        <v>#VALUE!</v>
      </c>
      <c r="H11" s="15">
        <f>SUM(H8+H9+H10)</f>
        <v>11.57</v>
      </c>
      <c r="I11" s="14">
        <f>SUM(I8+I9+I10)</f>
        <v>14.16</v>
      </c>
      <c r="J11" s="15">
        <f>SUM(K8+K10)</f>
        <v>12</v>
      </c>
      <c r="K11" s="14">
        <f>SUM(K8+K9+K10)</f>
        <v>13.600000000000001</v>
      </c>
      <c r="L11" s="15">
        <f>SUM(L8+L10)</f>
        <v>33.730000000000004</v>
      </c>
      <c r="M11" s="14">
        <f>SUM(M8+M9+M10)</f>
        <v>56.83</v>
      </c>
      <c r="N11" s="15">
        <f>SUM(N8+N9+N10)</f>
        <v>313.8</v>
      </c>
      <c r="O11" s="14">
        <f>SUM(O8+O9+O10)</f>
        <v>398.15999999999997</v>
      </c>
    </row>
    <row r="12" spans="2:15" ht="38.25" thickBot="1">
      <c r="B12" s="39"/>
      <c r="C12" s="43"/>
      <c r="D12" s="42"/>
      <c r="E12" s="47" t="s">
        <v>9</v>
      </c>
      <c r="F12" s="16"/>
      <c r="G12" s="17"/>
      <c r="H12" s="18"/>
      <c r="I12" s="17"/>
      <c r="J12" s="18"/>
      <c r="K12" s="17"/>
      <c r="L12" s="18"/>
      <c r="M12" s="17"/>
      <c r="N12" s="18"/>
      <c r="O12" s="17"/>
    </row>
    <row r="13" spans="2:15" ht="19.5" thickBot="1">
      <c r="B13" s="39"/>
      <c r="C13" s="43"/>
      <c r="D13" s="42"/>
      <c r="E13" s="19" t="s">
        <v>30</v>
      </c>
      <c r="F13" s="13">
        <v>100</v>
      </c>
      <c r="G13" s="14">
        <v>100</v>
      </c>
      <c r="H13" s="15">
        <v>0.4</v>
      </c>
      <c r="I13" s="14">
        <v>0.4</v>
      </c>
      <c r="J13" s="15">
        <v>0</v>
      </c>
      <c r="K13" s="14">
        <v>0</v>
      </c>
      <c r="L13" s="15">
        <v>9.8000000000000007</v>
      </c>
      <c r="M13" s="14">
        <v>9.8000000000000007</v>
      </c>
      <c r="N13" s="15">
        <v>44</v>
      </c>
      <c r="O13" s="14">
        <v>44</v>
      </c>
    </row>
    <row r="14" spans="2:15" ht="19.5" thickBot="1">
      <c r="B14" s="39"/>
      <c r="C14" s="43"/>
      <c r="D14" s="42"/>
      <c r="E14" s="20" t="s">
        <v>10</v>
      </c>
      <c r="F14" s="16"/>
      <c r="G14" s="17"/>
      <c r="H14" s="18"/>
      <c r="I14" s="17"/>
      <c r="J14" s="18"/>
      <c r="K14" s="17"/>
      <c r="L14" s="18"/>
      <c r="M14" s="17"/>
      <c r="N14" s="18"/>
      <c r="O14" s="17"/>
    </row>
    <row r="15" spans="2:15" ht="56.25">
      <c r="B15" s="39"/>
      <c r="C15" s="43"/>
      <c r="D15" s="42"/>
      <c r="E15" s="21" t="s">
        <v>31</v>
      </c>
      <c r="F15" s="8">
        <v>45</v>
      </c>
      <c r="G15" s="9">
        <v>60</v>
      </c>
      <c r="H15" s="10">
        <v>0.63</v>
      </c>
      <c r="I15" s="9">
        <v>0.83399999999999996</v>
      </c>
      <c r="J15" s="10">
        <v>2.48</v>
      </c>
      <c r="K15" s="9">
        <v>3.3119999999999998</v>
      </c>
      <c r="L15" s="10">
        <v>4.68</v>
      </c>
      <c r="M15" s="9">
        <v>6.234</v>
      </c>
      <c r="N15" s="10">
        <v>43.57</v>
      </c>
      <c r="O15" s="9">
        <v>58.091999999999999</v>
      </c>
    </row>
    <row r="16" spans="2:15" ht="75">
      <c r="B16" s="39"/>
      <c r="C16" s="41"/>
      <c r="D16" s="42"/>
      <c r="E16" s="48" t="s">
        <v>116</v>
      </c>
      <c r="F16" s="8">
        <v>150</v>
      </c>
      <c r="G16" s="9">
        <v>200</v>
      </c>
      <c r="H16" s="10">
        <v>3.32</v>
      </c>
      <c r="I16" s="9">
        <v>4.12</v>
      </c>
      <c r="J16" s="10">
        <v>4.83</v>
      </c>
      <c r="K16" s="9">
        <v>6.04</v>
      </c>
      <c r="L16" s="10">
        <v>15.74</v>
      </c>
      <c r="M16" s="9">
        <v>19.670000000000002</v>
      </c>
      <c r="N16" s="10">
        <v>115.2</v>
      </c>
      <c r="O16" s="9">
        <v>144</v>
      </c>
    </row>
    <row r="17" spans="2:15" ht="37.5">
      <c r="B17" s="39"/>
      <c r="C17" s="41"/>
      <c r="D17" s="42"/>
      <c r="E17" s="11" t="s">
        <v>32</v>
      </c>
      <c r="F17" s="8">
        <v>90</v>
      </c>
      <c r="G17" s="9">
        <v>120</v>
      </c>
      <c r="H17" s="10">
        <v>11.38</v>
      </c>
      <c r="I17" s="9">
        <v>15.17</v>
      </c>
      <c r="J17" s="10">
        <v>8.5399999999999991</v>
      </c>
      <c r="K17" s="9">
        <v>11.39</v>
      </c>
      <c r="L17" s="10">
        <v>5.82</v>
      </c>
      <c r="M17" s="9">
        <v>7.76</v>
      </c>
      <c r="N17" s="10">
        <v>151.86000000000001</v>
      </c>
      <c r="O17" s="9">
        <v>202.48</v>
      </c>
    </row>
    <row r="18" spans="2:15" ht="37.5">
      <c r="B18" s="39"/>
      <c r="C18" s="41"/>
      <c r="D18" s="42"/>
      <c r="E18" s="11" t="s">
        <v>33</v>
      </c>
      <c r="F18" s="8">
        <v>20</v>
      </c>
      <c r="G18" s="9">
        <v>30</v>
      </c>
      <c r="H18" s="10">
        <v>0.3</v>
      </c>
      <c r="I18" s="9">
        <v>0.45</v>
      </c>
      <c r="J18" s="10">
        <v>3.37</v>
      </c>
      <c r="K18" s="9">
        <v>5.0599999999999996</v>
      </c>
      <c r="L18" s="10">
        <v>1.08</v>
      </c>
      <c r="M18" s="9">
        <v>1.62</v>
      </c>
      <c r="N18" s="10">
        <v>30</v>
      </c>
      <c r="O18" s="9">
        <v>45</v>
      </c>
    </row>
    <row r="19" spans="2:15" ht="37.5">
      <c r="B19" s="39"/>
      <c r="C19" s="45"/>
      <c r="D19" s="42"/>
      <c r="E19" s="11" t="s">
        <v>34</v>
      </c>
      <c r="F19" s="8">
        <v>100</v>
      </c>
      <c r="G19" s="9">
        <v>130</v>
      </c>
      <c r="H19" s="10">
        <v>3.68</v>
      </c>
      <c r="I19" s="9">
        <v>4.78</v>
      </c>
      <c r="J19" s="10">
        <v>3.01</v>
      </c>
      <c r="K19" s="9">
        <v>3.91</v>
      </c>
      <c r="L19" s="10">
        <v>17.63</v>
      </c>
      <c r="M19" s="9">
        <v>22.92</v>
      </c>
      <c r="N19" s="10">
        <v>112.3</v>
      </c>
      <c r="O19" s="9">
        <v>145.99</v>
      </c>
    </row>
    <row r="20" spans="2:15" ht="18.75">
      <c r="B20" s="39"/>
      <c r="C20" s="45"/>
      <c r="D20" s="42"/>
      <c r="E20" s="11" t="s">
        <v>35</v>
      </c>
      <c r="F20" s="8">
        <v>160</v>
      </c>
      <c r="G20" s="9">
        <v>200</v>
      </c>
      <c r="H20" s="10">
        <v>0</v>
      </c>
      <c r="I20" s="9">
        <v>0</v>
      </c>
      <c r="J20" s="10">
        <v>0</v>
      </c>
      <c r="K20" s="9">
        <v>0</v>
      </c>
      <c r="L20" s="10">
        <v>24</v>
      </c>
      <c r="M20" s="9">
        <v>30</v>
      </c>
      <c r="N20" s="10">
        <v>116</v>
      </c>
      <c r="O20" s="9">
        <v>129</v>
      </c>
    </row>
    <row r="21" spans="2:15" ht="37.5">
      <c r="B21" s="39"/>
      <c r="C21" s="45"/>
      <c r="D21" s="42"/>
      <c r="E21" s="11" t="s">
        <v>19</v>
      </c>
      <c r="F21" s="8">
        <v>33</v>
      </c>
      <c r="G21" s="9">
        <v>43</v>
      </c>
      <c r="H21" s="10">
        <v>2.0299999999999998</v>
      </c>
      <c r="I21" s="9">
        <v>2.64</v>
      </c>
      <c r="J21" s="10">
        <v>0.71</v>
      </c>
      <c r="K21" s="9">
        <v>0.92</v>
      </c>
      <c r="L21" s="10">
        <v>13.81</v>
      </c>
      <c r="M21" s="9">
        <v>18</v>
      </c>
      <c r="N21" s="10">
        <v>70.760000000000005</v>
      </c>
      <c r="O21" s="9">
        <v>92.21</v>
      </c>
    </row>
    <row r="22" spans="2:15" ht="18.75">
      <c r="B22" s="39"/>
      <c r="C22" s="41"/>
      <c r="D22" s="42"/>
      <c r="E22" s="4" t="s">
        <v>20</v>
      </c>
      <c r="F22" s="8">
        <v>37</v>
      </c>
      <c r="G22" s="9">
        <v>46</v>
      </c>
      <c r="H22" s="10">
        <v>2.44</v>
      </c>
      <c r="I22" s="9">
        <v>3.04</v>
      </c>
      <c r="J22" s="10">
        <v>0.44</v>
      </c>
      <c r="K22" s="9">
        <v>0.55000000000000004</v>
      </c>
      <c r="L22" s="10">
        <v>12.36</v>
      </c>
      <c r="M22" s="9">
        <v>15.36</v>
      </c>
      <c r="N22" s="10">
        <v>64.38</v>
      </c>
      <c r="O22" s="9">
        <v>80.040000000000006</v>
      </c>
    </row>
    <row r="23" spans="2:15" ht="19.5" thickBot="1">
      <c r="B23" s="39"/>
      <c r="C23" s="43"/>
      <c r="D23" s="42"/>
      <c r="E23" s="12" t="s">
        <v>8</v>
      </c>
      <c r="F23" s="13">
        <f>SUM(F15+F16+F17+F18+F19+F22)</f>
        <v>442</v>
      </c>
      <c r="G23" s="14">
        <f>G15+G16+G17+G18+G19+G22</f>
        <v>586</v>
      </c>
      <c r="H23" s="15">
        <f t="shared" ref="H23:O23" si="0">SUM(H15+H16+H17+H18+H19+H22)</f>
        <v>21.750000000000004</v>
      </c>
      <c r="I23" s="14">
        <f t="shared" si="0"/>
        <v>28.393999999999998</v>
      </c>
      <c r="J23" s="15">
        <f t="shared" si="0"/>
        <v>22.669999999999998</v>
      </c>
      <c r="K23" s="14">
        <f t="shared" si="0"/>
        <v>30.262</v>
      </c>
      <c r="L23" s="15">
        <f t="shared" si="0"/>
        <v>57.31</v>
      </c>
      <c r="M23" s="14">
        <f t="shared" si="0"/>
        <v>73.563999999999993</v>
      </c>
      <c r="N23" s="15">
        <f t="shared" si="0"/>
        <v>517.30999999999995</v>
      </c>
      <c r="O23" s="14">
        <f t="shared" si="0"/>
        <v>675.60199999999998</v>
      </c>
    </row>
    <row r="24" spans="2:15" ht="19.5" thickBot="1">
      <c r="B24" s="39"/>
      <c r="C24" s="41"/>
      <c r="D24" s="42"/>
      <c r="E24" s="22" t="s">
        <v>11</v>
      </c>
      <c r="F24" s="18"/>
      <c r="G24" s="17"/>
      <c r="H24" s="18"/>
      <c r="I24" s="17"/>
      <c r="J24" s="18"/>
      <c r="K24" s="23"/>
      <c r="L24" s="18"/>
      <c r="M24" s="17"/>
      <c r="N24" s="16"/>
      <c r="O24" s="17"/>
    </row>
    <row r="25" spans="2:15" ht="75">
      <c r="B25" s="39"/>
      <c r="C25" s="45"/>
      <c r="D25" s="42"/>
      <c r="E25" s="49" t="s">
        <v>36</v>
      </c>
      <c r="F25" s="10">
        <v>100</v>
      </c>
      <c r="G25" s="9">
        <v>125</v>
      </c>
      <c r="H25" s="10">
        <v>16.73</v>
      </c>
      <c r="I25" s="9">
        <v>20.91</v>
      </c>
      <c r="J25" s="10">
        <v>10.56</v>
      </c>
      <c r="K25" s="25">
        <v>13.2</v>
      </c>
      <c r="L25" s="10">
        <v>16.350000000000001</v>
      </c>
      <c r="M25" s="9">
        <v>20.440000000000001</v>
      </c>
      <c r="N25" s="8">
        <v>230.95</v>
      </c>
      <c r="O25" s="9">
        <v>288.69</v>
      </c>
    </row>
    <row r="26" spans="2:15" ht="18.75">
      <c r="B26" s="39"/>
      <c r="C26" s="41"/>
      <c r="D26" s="42"/>
      <c r="E26" s="26" t="s">
        <v>13</v>
      </c>
      <c r="F26" s="10" t="s">
        <v>91</v>
      </c>
      <c r="G26" s="9" t="s">
        <v>92</v>
      </c>
      <c r="H26" s="10">
        <v>0</v>
      </c>
      <c r="I26" s="9">
        <v>0</v>
      </c>
      <c r="J26" s="10">
        <v>0</v>
      </c>
      <c r="K26" s="25">
        <v>0</v>
      </c>
      <c r="L26" s="10">
        <v>8.98</v>
      </c>
      <c r="M26" s="9">
        <v>11.98</v>
      </c>
      <c r="N26" s="8">
        <v>30</v>
      </c>
      <c r="O26" s="9">
        <v>45</v>
      </c>
    </row>
    <row r="27" spans="2:15" ht="18.75">
      <c r="B27" s="39"/>
      <c r="C27" s="39"/>
      <c r="D27" s="39"/>
      <c r="E27" s="27"/>
      <c r="F27" s="10"/>
      <c r="G27" s="9"/>
      <c r="H27" s="10"/>
      <c r="I27" s="9"/>
      <c r="J27" s="10"/>
      <c r="K27" s="25"/>
      <c r="L27" s="28"/>
      <c r="M27" s="29"/>
      <c r="N27" s="8"/>
      <c r="O27" s="9"/>
    </row>
    <row r="28" spans="2:15" ht="19.5" thickBot="1">
      <c r="E28" s="30" t="s">
        <v>8</v>
      </c>
      <c r="F28" s="31" t="e">
        <f>SUM(F25+F26+F27)</f>
        <v>#VALUE!</v>
      </c>
      <c r="G28" s="32" t="e">
        <f>SUM(G25+G26+G27)</f>
        <v>#VALUE!</v>
      </c>
      <c r="H28" s="31">
        <f>SUM(H25+H26+H27)</f>
        <v>16.73</v>
      </c>
      <c r="I28" s="32">
        <f>SUM(J25+J26+J27)</f>
        <v>10.56</v>
      </c>
      <c r="J28" s="31">
        <f>SUM(J25+J26+J27)</f>
        <v>10.56</v>
      </c>
      <c r="K28" s="33">
        <f>SUM(L25+L26+L27)</f>
        <v>25.330000000000002</v>
      </c>
      <c r="L28" s="15">
        <f>SUM(L25+L26+L27)</f>
        <v>25.330000000000002</v>
      </c>
      <c r="M28" s="14">
        <f>SUM(M25+M26+M27)</f>
        <v>32.42</v>
      </c>
      <c r="N28" s="34">
        <f>SUM(N25+N26+N27)</f>
        <v>260.95</v>
      </c>
      <c r="O28" s="32">
        <f>SUM(O25+O26+O27)</f>
        <v>333.69</v>
      </c>
    </row>
    <row r="29" spans="2:15" ht="19.5" thickBot="1">
      <c r="E29" s="35" t="s">
        <v>12</v>
      </c>
      <c r="F29" s="36" t="e">
        <f>SUM(F11+F13+F23+F28)</f>
        <v>#VALUE!</v>
      </c>
      <c r="G29" s="37" t="e">
        <f>SUM(G11+G13+G23+G28)</f>
        <v>#VALUE!</v>
      </c>
      <c r="H29" s="36">
        <f>SUM(H11+H13+H23+H28)</f>
        <v>50.45</v>
      </c>
      <c r="I29" s="37">
        <f>SUM(I11+I13+I23+I28)</f>
        <v>53.514000000000003</v>
      </c>
      <c r="J29" s="36">
        <f>SUM(K11+K13+K23+K28)</f>
        <v>69.192000000000007</v>
      </c>
      <c r="K29" s="37">
        <f>SUM(K11+K13+K23+K28)</f>
        <v>69.192000000000007</v>
      </c>
      <c r="L29" s="31">
        <f>SUM(L11+L13+L23+L28)</f>
        <v>126.17</v>
      </c>
      <c r="M29" s="32">
        <f>SUM(M11+M13+M23+M28)</f>
        <v>172.61399999999998</v>
      </c>
      <c r="N29" s="36">
        <f>SUM(N11+N13+N23+N28)</f>
        <v>1136.06</v>
      </c>
      <c r="O29" s="37">
        <f>SUM(O11+O13+O23+O28)</f>
        <v>1451.452</v>
      </c>
    </row>
  </sheetData>
  <mergeCells count="6">
    <mergeCell ref="N6:O6"/>
    <mergeCell ref="E6:E7"/>
    <mergeCell ref="F6:G6"/>
    <mergeCell ref="H6:I6"/>
    <mergeCell ref="J6:K6"/>
    <mergeCell ref="L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F1:P28"/>
  <sheetViews>
    <sheetView workbookViewId="0">
      <selection activeCell="F6" sqref="F6:P28"/>
    </sheetView>
  </sheetViews>
  <sheetFormatPr defaultRowHeight="15"/>
  <cols>
    <col min="1" max="1" width="1.42578125" customWidth="1"/>
    <col min="2" max="2" width="1.7109375" customWidth="1"/>
    <col min="3" max="4" width="1.85546875" customWidth="1"/>
    <col min="5" max="5" width="2" customWidth="1"/>
    <col min="6" max="6" width="18.5703125" customWidth="1"/>
  </cols>
  <sheetData>
    <row r="1" spans="6:16" ht="7.5" customHeight="1"/>
    <row r="2" spans="6:16" ht="5.25" customHeight="1"/>
    <row r="3" spans="6:16" ht="6.75" customHeight="1"/>
    <row r="4" spans="6:16" ht="6" customHeight="1"/>
    <row r="5" spans="6:16" ht="5.2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56.25">
      <c r="F8" s="11" t="s">
        <v>37</v>
      </c>
      <c r="G8" s="56">
        <v>150</v>
      </c>
      <c r="H8" s="55">
        <v>200</v>
      </c>
      <c r="I8" s="54">
        <v>5.5</v>
      </c>
      <c r="J8" s="55">
        <v>7.33</v>
      </c>
      <c r="K8" s="54">
        <v>5.9</v>
      </c>
      <c r="L8" s="55">
        <v>7.87</v>
      </c>
      <c r="M8" s="54">
        <v>20.91</v>
      </c>
      <c r="N8" s="55">
        <v>27.88</v>
      </c>
      <c r="O8" s="54">
        <v>158</v>
      </c>
      <c r="P8" s="55">
        <v>210.67</v>
      </c>
    </row>
    <row r="9" spans="6:16" ht="56.25">
      <c r="F9" s="11" t="s">
        <v>38</v>
      </c>
      <c r="G9" s="57">
        <v>150</v>
      </c>
      <c r="H9" s="58">
        <v>180</v>
      </c>
      <c r="I9" s="59">
        <v>1.25</v>
      </c>
      <c r="J9" s="58">
        <v>1.5</v>
      </c>
      <c r="K9" s="59">
        <v>1.25</v>
      </c>
      <c r="L9" s="58">
        <v>1.5</v>
      </c>
      <c r="M9" s="59">
        <v>10.42</v>
      </c>
      <c r="N9" s="58">
        <v>12.5</v>
      </c>
      <c r="O9" s="59">
        <v>48.33</v>
      </c>
      <c r="P9" s="58">
        <v>58</v>
      </c>
    </row>
    <row r="10" spans="6:16" ht="56.25">
      <c r="F10" s="11" t="s">
        <v>14</v>
      </c>
      <c r="G10" s="68" t="s">
        <v>94</v>
      </c>
      <c r="H10" s="69" t="s">
        <v>97</v>
      </c>
      <c r="I10" s="59">
        <v>1.54</v>
      </c>
      <c r="J10" s="58">
        <v>2.2999999999999998</v>
      </c>
      <c r="K10" s="59">
        <v>3.46</v>
      </c>
      <c r="L10" s="58">
        <v>4.3600000000000003</v>
      </c>
      <c r="M10" s="59">
        <v>9.75</v>
      </c>
      <c r="N10" s="58">
        <v>14.62</v>
      </c>
      <c r="O10" s="59">
        <v>78</v>
      </c>
      <c r="P10" s="58">
        <v>108</v>
      </c>
    </row>
    <row r="11" spans="6:16" ht="19.5" thickBot="1">
      <c r="F11" s="12" t="s">
        <v>8</v>
      </c>
      <c r="G11" s="13">
        <f>SUM(G8+G9+G10)</f>
        <v>44606</v>
      </c>
      <c r="H11" s="14">
        <f>SUM(H8+H9+H10)</f>
        <v>44726</v>
      </c>
      <c r="I11" s="15">
        <f>SUM(I8+I9+I10)</f>
        <v>8.2899999999999991</v>
      </c>
      <c r="J11" s="14">
        <f>SUM(J8+J9+J10)</f>
        <v>11.129999999999999</v>
      </c>
      <c r="K11" s="15">
        <f>SUM(L8+L10)</f>
        <v>12.23</v>
      </c>
      <c r="L11" s="14">
        <f>SUM(L8+L9+L10)</f>
        <v>13.73</v>
      </c>
      <c r="M11" s="15">
        <f>SUM(M8+M10)</f>
        <v>30.66</v>
      </c>
      <c r="N11" s="14">
        <f>SUM(N8+N9+N10)</f>
        <v>54.999999999999993</v>
      </c>
      <c r="O11" s="15">
        <f>SUM(O8+O9+O10)</f>
        <v>284.33</v>
      </c>
      <c r="P11" s="14">
        <f>SUM(P8+P9+P10)</f>
        <v>376.66999999999996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39</v>
      </c>
      <c r="G13" s="61">
        <v>100</v>
      </c>
      <c r="H13" s="60">
        <v>100</v>
      </c>
      <c r="I13" s="62">
        <v>0.4</v>
      </c>
      <c r="J13" s="60">
        <v>0.4</v>
      </c>
      <c r="K13" s="62">
        <v>0</v>
      </c>
      <c r="L13" s="60">
        <v>0</v>
      </c>
      <c r="M13" s="62">
        <v>9.8000000000000007</v>
      </c>
      <c r="N13" s="60">
        <v>9.8000000000000007</v>
      </c>
      <c r="O13" s="62">
        <v>44</v>
      </c>
      <c r="P13" s="60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18.75">
      <c r="F15" s="21" t="s">
        <v>40</v>
      </c>
      <c r="G15" s="57">
        <v>30</v>
      </c>
      <c r="H15" s="58">
        <v>40</v>
      </c>
      <c r="I15" s="59">
        <v>0.2</v>
      </c>
      <c r="J15" s="58">
        <v>0.32</v>
      </c>
      <c r="K15" s="59">
        <v>0</v>
      </c>
      <c r="L15" s="58">
        <v>0</v>
      </c>
      <c r="M15" s="59">
        <v>1</v>
      </c>
      <c r="N15" s="58">
        <v>1.2</v>
      </c>
      <c r="O15" s="59">
        <v>5.4</v>
      </c>
      <c r="P15" s="58">
        <v>6</v>
      </c>
    </row>
    <row r="16" spans="6:16" ht="75">
      <c r="F16" s="11" t="s">
        <v>114</v>
      </c>
      <c r="G16" s="57" t="s">
        <v>115</v>
      </c>
      <c r="H16" s="58" t="s">
        <v>104</v>
      </c>
      <c r="I16" s="59">
        <v>2.95</v>
      </c>
      <c r="J16" s="58">
        <v>3.68</v>
      </c>
      <c r="K16" s="59">
        <v>4.8</v>
      </c>
      <c r="L16" s="58">
        <v>7.07</v>
      </c>
      <c r="M16" s="59">
        <v>6.87</v>
      </c>
      <c r="N16" s="58">
        <v>8.58</v>
      </c>
      <c r="O16" s="59">
        <v>94.49</v>
      </c>
      <c r="P16" s="58">
        <v>118</v>
      </c>
    </row>
    <row r="17" spans="6:16" ht="37.5">
      <c r="F17" s="11" t="s">
        <v>41</v>
      </c>
      <c r="G17" s="57">
        <v>70</v>
      </c>
      <c r="H17" s="58">
        <v>80</v>
      </c>
      <c r="I17" s="59">
        <v>9.94</v>
      </c>
      <c r="J17" s="58">
        <v>11.36</v>
      </c>
      <c r="K17" s="59">
        <v>5.52</v>
      </c>
      <c r="L17" s="58">
        <v>6.31</v>
      </c>
      <c r="M17" s="59">
        <v>42.52</v>
      </c>
      <c r="N17" s="58">
        <v>48.59</v>
      </c>
      <c r="O17" s="59">
        <v>97</v>
      </c>
      <c r="P17" s="58">
        <v>110.86</v>
      </c>
    </row>
    <row r="18" spans="6:16" ht="37.5">
      <c r="F18" s="11" t="s">
        <v>42</v>
      </c>
      <c r="G18" s="57">
        <v>120</v>
      </c>
      <c r="H18" s="58">
        <v>150</v>
      </c>
      <c r="I18" s="59">
        <v>2.44</v>
      </c>
      <c r="J18" s="58">
        <v>3.05</v>
      </c>
      <c r="K18" s="59">
        <v>4.1900000000000004</v>
      </c>
      <c r="L18" s="58">
        <v>5.24</v>
      </c>
      <c r="M18" s="59">
        <v>14.45</v>
      </c>
      <c r="N18" s="58">
        <v>18.16</v>
      </c>
      <c r="O18" s="59">
        <v>113.6</v>
      </c>
      <c r="P18" s="58">
        <v>142</v>
      </c>
    </row>
    <row r="19" spans="6:16" ht="37.5">
      <c r="F19" s="11" t="s">
        <v>43</v>
      </c>
      <c r="G19" s="57"/>
      <c r="H19" s="58"/>
      <c r="I19" s="59"/>
      <c r="J19" s="58"/>
      <c r="K19" s="59"/>
      <c r="L19" s="58"/>
      <c r="M19" s="59"/>
      <c r="N19" s="58"/>
      <c r="O19" s="59"/>
      <c r="P19" s="58"/>
    </row>
    <row r="20" spans="6:16" ht="37.5">
      <c r="F20" s="11" t="s">
        <v>26</v>
      </c>
      <c r="G20" s="57">
        <v>33</v>
      </c>
      <c r="H20" s="58">
        <v>43</v>
      </c>
      <c r="I20" s="59">
        <v>2.0299999999999998</v>
      </c>
      <c r="J20" s="58">
        <v>2.64</v>
      </c>
      <c r="K20" s="59">
        <v>0.71</v>
      </c>
      <c r="L20" s="58">
        <v>0.92</v>
      </c>
      <c r="M20" s="59">
        <v>13.81</v>
      </c>
      <c r="N20" s="58">
        <v>18</v>
      </c>
      <c r="O20" s="59">
        <v>70.760000000000005</v>
      </c>
      <c r="P20" s="58">
        <v>92.21</v>
      </c>
    </row>
    <row r="21" spans="6:16" ht="18.75">
      <c r="F21" s="11" t="s">
        <v>20</v>
      </c>
      <c r="G21" s="57">
        <v>37</v>
      </c>
      <c r="H21" s="58">
        <v>46</v>
      </c>
      <c r="I21" s="59">
        <v>2.44</v>
      </c>
      <c r="J21" s="58">
        <v>3.04</v>
      </c>
      <c r="K21" s="59">
        <v>0.44</v>
      </c>
      <c r="L21" s="58">
        <v>0.55000000000000004</v>
      </c>
      <c r="M21" s="59">
        <v>12.36</v>
      </c>
      <c r="N21" s="58">
        <v>15.36</v>
      </c>
      <c r="O21" s="59">
        <v>64.38</v>
      </c>
      <c r="P21" s="58">
        <v>80.040000000000006</v>
      </c>
    </row>
    <row r="22" spans="6:16" ht="19.5" thickBot="1">
      <c r="F22" s="12" t="s">
        <v>8</v>
      </c>
      <c r="G22" s="13" t="e">
        <f>SUM(G15+G16+G17+G18+G19+G21)</f>
        <v>#VALUE!</v>
      </c>
      <c r="H22" s="14" t="e">
        <f>H15+H16+H17+H18+H19+H21</f>
        <v>#VALUE!</v>
      </c>
      <c r="I22" s="15">
        <f t="shared" ref="I22:P22" si="0">SUM(I15+I16+I17+I18+I19+I21)</f>
        <v>17.97</v>
      </c>
      <c r="J22" s="14">
        <f t="shared" si="0"/>
        <v>21.45</v>
      </c>
      <c r="K22" s="15">
        <f t="shared" si="0"/>
        <v>14.950000000000001</v>
      </c>
      <c r="L22" s="14">
        <f t="shared" si="0"/>
        <v>19.169999999999998</v>
      </c>
      <c r="M22" s="15">
        <f t="shared" si="0"/>
        <v>77.2</v>
      </c>
      <c r="N22" s="14">
        <f t="shared" si="0"/>
        <v>91.89</v>
      </c>
      <c r="O22" s="15">
        <f t="shared" si="0"/>
        <v>374.87</v>
      </c>
      <c r="P22" s="14">
        <f t="shared" si="0"/>
        <v>456.90000000000003</v>
      </c>
    </row>
    <row r="23" spans="6:16" ht="19.5" thickBot="1">
      <c r="F23" s="22" t="s">
        <v>11</v>
      </c>
      <c r="G23" s="18"/>
      <c r="H23" s="17"/>
      <c r="I23" s="18"/>
      <c r="J23" s="17"/>
      <c r="K23" s="18"/>
      <c r="L23" s="23"/>
      <c r="M23" s="18"/>
      <c r="N23" s="17"/>
      <c r="O23" s="16"/>
      <c r="P23" s="17"/>
    </row>
    <row r="24" spans="6:16" ht="56.25">
      <c r="F24" s="49" t="s">
        <v>44</v>
      </c>
      <c r="G24" s="10">
        <v>150</v>
      </c>
      <c r="H24" s="9">
        <v>200</v>
      </c>
      <c r="I24" s="10">
        <v>9.2899999999999991</v>
      </c>
      <c r="J24" s="9">
        <v>11.17</v>
      </c>
      <c r="K24" s="10">
        <v>10.01</v>
      </c>
      <c r="L24" s="25">
        <v>10.28</v>
      </c>
      <c r="M24" s="10">
        <v>22.71</v>
      </c>
      <c r="N24" s="9">
        <v>31.78</v>
      </c>
      <c r="O24" s="8">
        <v>218</v>
      </c>
      <c r="P24" s="9">
        <v>264</v>
      </c>
    </row>
    <row r="25" spans="6:16" ht="18.75">
      <c r="F25" s="26" t="s">
        <v>13</v>
      </c>
      <c r="G25" s="10" t="s">
        <v>91</v>
      </c>
      <c r="H25" s="9" t="s">
        <v>92</v>
      </c>
      <c r="I25" s="10">
        <v>0</v>
      </c>
      <c r="J25" s="9">
        <v>0</v>
      </c>
      <c r="K25" s="10">
        <v>0</v>
      </c>
      <c r="L25" s="25">
        <v>0</v>
      </c>
      <c r="M25" s="10">
        <v>8.98</v>
      </c>
      <c r="N25" s="9">
        <v>11.98</v>
      </c>
      <c r="O25" s="8">
        <v>30</v>
      </c>
      <c r="P25" s="9">
        <v>45</v>
      </c>
    </row>
    <row r="26" spans="6:16" ht="18.75">
      <c r="F26" s="27"/>
      <c r="G26" s="10"/>
      <c r="H26" s="9"/>
      <c r="I26" s="10"/>
      <c r="J26" s="9"/>
      <c r="K26" s="10"/>
      <c r="L26" s="25"/>
      <c r="M26" s="28"/>
      <c r="N26" s="29"/>
      <c r="O26" s="8"/>
      <c r="P26" s="9"/>
    </row>
    <row r="27" spans="6:16" ht="19.5" thickBot="1">
      <c r="F27" s="30" t="s">
        <v>8</v>
      </c>
      <c r="G27" s="31" t="e">
        <f>SUM(G24+G25+G26)</f>
        <v>#VALUE!</v>
      </c>
      <c r="H27" s="32" t="e">
        <f>SUM(H24+H25+H26)</f>
        <v>#VALUE!</v>
      </c>
      <c r="I27" s="31">
        <f>SUM(I24+I25+I26)</f>
        <v>9.2899999999999991</v>
      </c>
      <c r="J27" s="32">
        <f>SUM(K24+K25+K26)</f>
        <v>10.01</v>
      </c>
      <c r="K27" s="31">
        <f>SUM(K24+K25+K26)</f>
        <v>10.01</v>
      </c>
      <c r="L27" s="33">
        <f>SUM(M24+M25+M26)</f>
        <v>31.69</v>
      </c>
      <c r="M27" s="15">
        <f>SUM(M24+M25+M26)</f>
        <v>31.69</v>
      </c>
      <c r="N27" s="14">
        <f>SUM(N24+N25+N26)</f>
        <v>43.760000000000005</v>
      </c>
      <c r="O27" s="34">
        <f>SUM(O24+O25+O26)</f>
        <v>248</v>
      </c>
      <c r="P27" s="32">
        <f>SUM(P24+P25+P26)</f>
        <v>309</v>
      </c>
    </row>
    <row r="28" spans="6:16" ht="19.5" thickBot="1">
      <c r="F28" s="35" t="s">
        <v>12</v>
      </c>
      <c r="G28" s="36" t="e">
        <f>SUM(G11+G13+G22+G27)</f>
        <v>#VALUE!</v>
      </c>
      <c r="H28" s="37" t="e">
        <f>SUM(H11+H13+H22+H27)</f>
        <v>#VALUE!</v>
      </c>
      <c r="I28" s="36">
        <f>SUM(I11+I13+I22+I27)</f>
        <v>35.949999999999996</v>
      </c>
      <c r="J28" s="37">
        <f>SUM(J11+J13+J22+J27)</f>
        <v>42.989999999999995</v>
      </c>
      <c r="K28" s="36">
        <f>SUM(L11+L13+L22+L27)</f>
        <v>64.59</v>
      </c>
      <c r="L28" s="37">
        <f>SUM(L11+L13+L22+L27)</f>
        <v>64.59</v>
      </c>
      <c r="M28" s="31">
        <f>SUM(M11+M13+M22+M27)</f>
        <v>149.35</v>
      </c>
      <c r="N28" s="32">
        <f>SUM(N11+N13+N22+N27)</f>
        <v>200.45</v>
      </c>
      <c r="O28" s="36">
        <f>SUM(O11+O13+O22+O27)</f>
        <v>951.2</v>
      </c>
      <c r="P28" s="37">
        <f>SUM(P11+P13+P22+P27)</f>
        <v>1186.57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1:P29"/>
  <sheetViews>
    <sheetView workbookViewId="0">
      <selection activeCell="F6" sqref="F6:P29"/>
    </sheetView>
  </sheetViews>
  <sheetFormatPr defaultRowHeight="15"/>
  <cols>
    <col min="1" max="1" width="0.7109375" customWidth="1"/>
    <col min="2" max="2" width="1.28515625" customWidth="1"/>
    <col min="3" max="3" width="1.5703125" customWidth="1"/>
    <col min="4" max="5" width="1.42578125" customWidth="1"/>
    <col min="6" max="6" width="18.42578125" customWidth="1"/>
  </cols>
  <sheetData>
    <row r="1" spans="6:16" ht="6.75" customHeight="1"/>
    <row r="2" spans="6:16" ht="6.75" customHeight="1"/>
    <row r="3" spans="6:16" ht="6.75" customHeight="1"/>
    <row r="4" spans="6:16" ht="6" customHeight="1"/>
    <row r="5" spans="6:16" ht="5.2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37.5">
      <c r="F8" s="11" t="s">
        <v>45</v>
      </c>
      <c r="G8" s="56">
        <v>150</v>
      </c>
      <c r="H8" s="55">
        <v>200</v>
      </c>
      <c r="I8" s="54">
        <v>5.26</v>
      </c>
      <c r="J8" s="55">
        <v>6.44</v>
      </c>
      <c r="K8" s="54">
        <v>6.07</v>
      </c>
      <c r="L8" s="55">
        <v>7.53</v>
      </c>
      <c r="M8" s="54">
        <v>21.29</v>
      </c>
      <c r="N8" s="55">
        <v>25.38</v>
      </c>
      <c r="O8" s="54">
        <v>159.75</v>
      </c>
      <c r="P8" s="55">
        <v>192</v>
      </c>
    </row>
    <row r="9" spans="6:16" ht="18.75">
      <c r="F9" s="4" t="s">
        <v>46</v>
      </c>
      <c r="G9" s="57">
        <v>150.9</v>
      </c>
      <c r="H9" s="58" t="s">
        <v>92</v>
      </c>
      <c r="I9" s="59">
        <v>1.03</v>
      </c>
      <c r="J9" s="58">
        <v>1.48</v>
      </c>
      <c r="K9" s="59">
        <v>1.3</v>
      </c>
      <c r="L9" s="58">
        <v>1.7</v>
      </c>
      <c r="M9" s="59">
        <v>12.5</v>
      </c>
      <c r="N9" s="58">
        <v>14.47</v>
      </c>
      <c r="O9" s="59">
        <v>57</v>
      </c>
      <c r="P9" s="58">
        <v>76</v>
      </c>
    </row>
    <row r="10" spans="6:16" ht="56.25">
      <c r="F10" s="11" t="s">
        <v>29</v>
      </c>
      <c r="G10" s="68" t="s">
        <v>98</v>
      </c>
      <c r="H10" s="69" t="s">
        <v>93</v>
      </c>
      <c r="I10" s="59">
        <v>4.72</v>
      </c>
      <c r="J10" s="58">
        <v>6.45</v>
      </c>
      <c r="K10" s="59">
        <v>3.25</v>
      </c>
      <c r="L10" s="58">
        <v>4.53</v>
      </c>
      <c r="M10" s="59">
        <v>14.73</v>
      </c>
      <c r="N10" s="58">
        <v>19.64</v>
      </c>
      <c r="O10" s="59">
        <v>107.8</v>
      </c>
      <c r="P10" s="58">
        <v>146.16</v>
      </c>
    </row>
    <row r="11" spans="6:16" ht="19.5" thickBot="1">
      <c r="F11" s="12" t="s">
        <v>8</v>
      </c>
      <c r="G11" s="13">
        <f>SUM(G8+G9+G10)</f>
        <v>44799.9</v>
      </c>
      <c r="H11" s="14" t="e">
        <f>SUM(H8+H9+H10)</f>
        <v>#VALUE!</v>
      </c>
      <c r="I11" s="15">
        <f>SUM(I8+I9+I10)</f>
        <v>11.01</v>
      </c>
      <c r="J11" s="14">
        <f>SUM(J8+J9+J10)</f>
        <v>14.370000000000001</v>
      </c>
      <c r="K11" s="15">
        <f>SUM(L8+L10)</f>
        <v>12.06</v>
      </c>
      <c r="L11" s="14">
        <f>SUM(L8+L9+L10)</f>
        <v>13.760000000000002</v>
      </c>
      <c r="M11" s="15">
        <f>SUM(M8+M10)</f>
        <v>36.019999999999996</v>
      </c>
      <c r="N11" s="14">
        <f>SUM(N8+N9+N10)</f>
        <v>59.49</v>
      </c>
      <c r="O11" s="15">
        <f>SUM(O8+O9+O10)</f>
        <v>324.55</v>
      </c>
      <c r="P11" s="14">
        <f>SUM(P8+P9+P10)</f>
        <v>414.15999999999997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15</v>
      </c>
      <c r="G13" s="61">
        <v>100</v>
      </c>
      <c r="H13" s="60">
        <v>100</v>
      </c>
      <c r="I13" s="62">
        <v>0.4</v>
      </c>
      <c r="J13" s="60">
        <v>0.4</v>
      </c>
      <c r="K13" s="62">
        <v>0</v>
      </c>
      <c r="L13" s="60">
        <v>0</v>
      </c>
      <c r="M13" s="62">
        <v>9.8000000000000007</v>
      </c>
      <c r="N13" s="60">
        <v>9.8000000000000007</v>
      </c>
      <c r="O13" s="62">
        <v>44</v>
      </c>
      <c r="P13" s="60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37.5">
      <c r="F15" s="21" t="s">
        <v>47</v>
      </c>
      <c r="G15" s="57">
        <v>30</v>
      </c>
      <c r="H15" s="58">
        <v>40</v>
      </c>
      <c r="I15" s="59">
        <v>0.18</v>
      </c>
      <c r="J15" s="58">
        <v>0.24</v>
      </c>
      <c r="K15" s="59">
        <v>0.06</v>
      </c>
      <c r="L15" s="58">
        <v>0.8</v>
      </c>
      <c r="M15" s="59">
        <v>1.26</v>
      </c>
      <c r="N15" s="58">
        <v>1.26</v>
      </c>
      <c r="O15" s="59">
        <v>5.97</v>
      </c>
      <c r="P15" s="58">
        <v>7.96</v>
      </c>
    </row>
    <row r="16" spans="6:16" ht="37.5">
      <c r="F16" s="11" t="s">
        <v>111</v>
      </c>
      <c r="G16" s="57" t="s">
        <v>112</v>
      </c>
      <c r="H16" s="58" t="s">
        <v>113</v>
      </c>
      <c r="I16" s="59">
        <v>2.95</v>
      </c>
      <c r="J16" s="58">
        <v>3.8</v>
      </c>
      <c r="K16" s="59">
        <v>4.8</v>
      </c>
      <c r="L16" s="58">
        <v>7.07</v>
      </c>
      <c r="M16" s="59">
        <v>6.87</v>
      </c>
      <c r="N16" s="58">
        <v>8.58</v>
      </c>
      <c r="O16" s="59">
        <v>95.4</v>
      </c>
      <c r="P16" s="58">
        <v>117</v>
      </c>
    </row>
    <row r="17" spans="6:16" ht="37.5">
      <c r="F17" s="11" t="s">
        <v>48</v>
      </c>
      <c r="G17" s="57">
        <v>50</v>
      </c>
      <c r="H17" s="58">
        <v>60</v>
      </c>
      <c r="I17" s="59">
        <v>7.54</v>
      </c>
      <c r="J17" s="58">
        <v>8.8000000000000007</v>
      </c>
      <c r="K17" s="59">
        <v>5.87</v>
      </c>
      <c r="L17" s="58">
        <v>6.85</v>
      </c>
      <c r="M17" s="59">
        <v>0</v>
      </c>
      <c r="N17" s="58">
        <v>0</v>
      </c>
      <c r="O17" s="59">
        <v>106</v>
      </c>
      <c r="P17" s="58">
        <v>114</v>
      </c>
    </row>
    <row r="18" spans="6:16" ht="37.5">
      <c r="F18" s="11" t="s">
        <v>49</v>
      </c>
      <c r="G18" s="57">
        <v>100</v>
      </c>
      <c r="H18" s="58">
        <v>150</v>
      </c>
      <c r="I18" s="59">
        <v>2.4</v>
      </c>
      <c r="J18" s="58">
        <v>3.6</v>
      </c>
      <c r="K18" s="59">
        <v>3.6</v>
      </c>
      <c r="L18" s="58">
        <v>5.4</v>
      </c>
      <c r="M18" s="59">
        <v>24.5</v>
      </c>
      <c r="N18" s="58">
        <v>209.7</v>
      </c>
      <c r="O18" s="59">
        <v>139.80000000000001</v>
      </c>
      <c r="P18" s="58">
        <v>209.7</v>
      </c>
    </row>
    <row r="19" spans="6:16" ht="18.75">
      <c r="F19" s="4" t="s">
        <v>50</v>
      </c>
      <c r="G19" s="57">
        <v>25</v>
      </c>
      <c r="H19" s="58">
        <v>30</v>
      </c>
      <c r="I19" s="59">
        <v>0.48</v>
      </c>
      <c r="J19" s="58">
        <v>0.69</v>
      </c>
      <c r="K19" s="59">
        <v>1.37</v>
      </c>
      <c r="L19" s="58">
        <v>1.95</v>
      </c>
      <c r="M19" s="59">
        <v>2.16</v>
      </c>
      <c r="N19" s="58">
        <v>3.09</v>
      </c>
      <c r="O19" s="59">
        <v>21.7</v>
      </c>
      <c r="P19" s="58">
        <v>31</v>
      </c>
    </row>
    <row r="20" spans="6:16" ht="18.75">
      <c r="F20" s="4" t="s">
        <v>18</v>
      </c>
      <c r="G20" s="57">
        <v>150</v>
      </c>
      <c r="H20" s="58">
        <v>200</v>
      </c>
      <c r="I20" s="59">
        <v>0.42</v>
      </c>
      <c r="J20" s="58">
        <v>0.51</v>
      </c>
      <c r="K20" s="59">
        <v>0</v>
      </c>
      <c r="L20" s="58">
        <v>0</v>
      </c>
      <c r="M20" s="59">
        <v>20.45</v>
      </c>
      <c r="N20" s="58">
        <v>24.23</v>
      </c>
      <c r="O20" s="59">
        <v>83</v>
      </c>
      <c r="P20" s="58">
        <v>99</v>
      </c>
    </row>
    <row r="21" spans="6:16" ht="37.5">
      <c r="F21" s="52" t="s">
        <v>19</v>
      </c>
      <c r="G21" s="67">
        <v>33</v>
      </c>
      <c r="H21" s="65">
        <v>43</v>
      </c>
      <c r="I21" s="64">
        <v>2.0299999999999998</v>
      </c>
      <c r="J21" s="65">
        <v>2.64</v>
      </c>
      <c r="K21" s="64">
        <v>0.71</v>
      </c>
      <c r="L21" s="65">
        <v>0.92</v>
      </c>
      <c r="M21" s="64">
        <v>13.81</v>
      </c>
      <c r="N21" s="65">
        <v>18</v>
      </c>
      <c r="O21" s="64">
        <v>70.760000000000005</v>
      </c>
      <c r="P21" s="65">
        <v>92.21</v>
      </c>
    </row>
    <row r="22" spans="6:16" ht="18.75">
      <c r="F22" s="50" t="s">
        <v>20</v>
      </c>
      <c r="G22" s="67">
        <v>37</v>
      </c>
      <c r="H22" s="65">
        <v>46</v>
      </c>
      <c r="I22" s="64">
        <v>2.44</v>
      </c>
      <c r="J22" s="65">
        <v>3.04</v>
      </c>
      <c r="K22" s="64">
        <v>0.44</v>
      </c>
      <c r="L22" s="65">
        <v>0.55000000000000004</v>
      </c>
      <c r="M22" s="64">
        <v>12.36</v>
      </c>
      <c r="N22" s="65">
        <v>15.36</v>
      </c>
      <c r="O22" s="64">
        <v>64.38</v>
      </c>
      <c r="P22" s="65">
        <v>80.040000000000006</v>
      </c>
    </row>
    <row r="23" spans="6:16" ht="19.5" thickBot="1">
      <c r="F23" s="12" t="s">
        <v>8</v>
      </c>
      <c r="G23" s="13" t="e">
        <f>SUM(G15+G16+G17+G18+G19+G20)</f>
        <v>#VALUE!</v>
      </c>
      <c r="H23" s="14" t="e">
        <f>H15+H16+H17+H18+H19+H20</f>
        <v>#VALUE!</v>
      </c>
      <c r="I23" s="15">
        <f t="shared" ref="I23:P23" si="0">SUM(I15+I16+I17+I18+I19+I20)</f>
        <v>13.97</v>
      </c>
      <c r="J23" s="14">
        <f t="shared" si="0"/>
        <v>17.640000000000004</v>
      </c>
      <c r="K23" s="15">
        <f t="shared" si="0"/>
        <v>15.7</v>
      </c>
      <c r="L23" s="14">
        <f t="shared" si="0"/>
        <v>22.069999999999997</v>
      </c>
      <c r="M23" s="15">
        <f t="shared" si="0"/>
        <v>55.240000000000009</v>
      </c>
      <c r="N23" s="14">
        <f t="shared" si="0"/>
        <v>246.85999999999999</v>
      </c>
      <c r="O23" s="15">
        <f t="shared" si="0"/>
        <v>451.87</v>
      </c>
      <c r="P23" s="14">
        <f t="shared" si="0"/>
        <v>578.66</v>
      </c>
    </row>
    <row r="24" spans="6:16" ht="19.5" thickBot="1">
      <c r="F24" s="22" t="s">
        <v>11</v>
      </c>
      <c r="G24" s="18"/>
      <c r="H24" s="17"/>
      <c r="I24" s="18"/>
      <c r="J24" s="17"/>
      <c r="K24" s="18"/>
      <c r="L24" s="23"/>
      <c r="M24" s="18"/>
      <c r="N24" s="17"/>
      <c r="O24" s="16"/>
      <c r="P24" s="17"/>
    </row>
    <row r="25" spans="6:16" ht="56.25">
      <c r="F25" s="49" t="s">
        <v>51</v>
      </c>
      <c r="G25" s="59">
        <v>150</v>
      </c>
      <c r="H25" s="58">
        <v>200</v>
      </c>
      <c r="I25" s="59">
        <v>19.14</v>
      </c>
      <c r="J25" s="58">
        <v>25.52</v>
      </c>
      <c r="K25" s="59">
        <v>13.335000000000001</v>
      </c>
      <c r="L25" s="63">
        <v>17.78</v>
      </c>
      <c r="M25" s="59">
        <v>20.73</v>
      </c>
      <c r="N25" s="58">
        <v>27.64</v>
      </c>
      <c r="O25" s="57">
        <v>321</v>
      </c>
      <c r="P25" s="58">
        <v>428</v>
      </c>
    </row>
    <row r="26" spans="6:16" ht="18.75">
      <c r="F26" s="26" t="s">
        <v>13</v>
      </c>
      <c r="G26" s="59" t="s">
        <v>91</v>
      </c>
      <c r="H26" s="58" t="s">
        <v>92</v>
      </c>
      <c r="I26" s="59">
        <v>0</v>
      </c>
      <c r="J26" s="58">
        <v>0</v>
      </c>
      <c r="K26" s="59">
        <v>0</v>
      </c>
      <c r="L26" s="63">
        <v>0</v>
      </c>
      <c r="M26" s="59">
        <v>8.98</v>
      </c>
      <c r="N26" s="58">
        <v>11.98</v>
      </c>
      <c r="O26" s="57">
        <v>30</v>
      </c>
      <c r="P26" s="58">
        <v>45</v>
      </c>
    </row>
    <row r="27" spans="6:16" ht="18.75">
      <c r="F27" s="27"/>
      <c r="G27" s="59"/>
      <c r="H27" s="58"/>
      <c r="I27" s="59"/>
      <c r="J27" s="58"/>
      <c r="K27" s="59"/>
      <c r="L27" s="63"/>
      <c r="M27" s="64"/>
      <c r="N27" s="65"/>
      <c r="O27" s="57"/>
      <c r="P27" s="58"/>
    </row>
    <row r="28" spans="6:16" ht="19.5" thickBot="1">
      <c r="F28" s="30" t="s">
        <v>8</v>
      </c>
      <c r="G28" s="31" t="e">
        <f>SUM(G25+G26+G27)</f>
        <v>#VALUE!</v>
      </c>
      <c r="H28" s="32" t="e">
        <f>SUM(H25+H26+H27)</f>
        <v>#VALUE!</v>
      </c>
      <c r="I28" s="31">
        <f>SUM(I25+I26+I27)</f>
        <v>19.14</v>
      </c>
      <c r="J28" s="32">
        <f>SUM(K25+K26+K27)</f>
        <v>13.335000000000001</v>
      </c>
      <c r="K28" s="31">
        <f>SUM(K25+K26+K27)</f>
        <v>13.335000000000001</v>
      </c>
      <c r="L28" s="33">
        <f>SUM(M25+M26+M27)</f>
        <v>29.71</v>
      </c>
      <c r="M28" s="15">
        <f>SUM(M25+M26+M27)</f>
        <v>29.71</v>
      </c>
      <c r="N28" s="14">
        <f>SUM(N25+N26+N27)</f>
        <v>39.620000000000005</v>
      </c>
      <c r="O28" s="34">
        <f>SUM(O25+O26+O27)</f>
        <v>351</v>
      </c>
      <c r="P28" s="32">
        <f>SUM(P25+P26+P27)</f>
        <v>473</v>
      </c>
    </row>
    <row r="29" spans="6:16" ht="19.5" thickBot="1">
      <c r="F29" s="35" t="s">
        <v>12</v>
      </c>
      <c r="G29" s="36" t="e">
        <f>SUM(G11+G13+G23+G28)</f>
        <v>#VALUE!</v>
      </c>
      <c r="H29" s="37" t="e">
        <f>SUM(H11+H13+H23+H28)</f>
        <v>#VALUE!</v>
      </c>
      <c r="I29" s="36">
        <f>SUM(I11+I13+I23+I28)</f>
        <v>44.52</v>
      </c>
      <c r="J29" s="37">
        <f>SUM(J11+J13+J23+J28)</f>
        <v>45.745000000000005</v>
      </c>
      <c r="K29" s="36">
        <f>SUM(L11+L13+L23+L28)</f>
        <v>65.539999999999992</v>
      </c>
      <c r="L29" s="37">
        <f>SUM(L11+L13+L23+L28)</f>
        <v>65.539999999999992</v>
      </c>
      <c r="M29" s="31">
        <f>SUM(M11+M13+M23+M28)</f>
        <v>130.77000000000001</v>
      </c>
      <c r="N29" s="32">
        <f>SUM(N11+N13+N23+N28)</f>
        <v>355.77</v>
      </c>
      <c r="O29" s="36">
        <f>SUM(O11+O13+O23+O28)</f>
        <v>1171.42</v>
      </c>
      <c r="P29" s="37">
        <f>SUM(P11+P13+P23+P28)</f>
        <v>1509.82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F1:P27"/>
  <sheetViews>
    <sheetView workbookViewId="0">
      <selection activeCell="F6" sqref="F6:P27"/>
    </sheetView>
  </sheetViews>
  <sheetFormatPr defaultRowHeight="15"/>
  <cols>
    <col min="1" max="3" width="1.140625" customWidth="1"/>
    <col min="4" max="5" width="1.28515625" customWidth="1"/>
    <col min="6" max="6" width="18.28515625" customWidth="1"/>
    <col min="7" max="7" width="11" bestFit="1" customWidth="1"/>
  </cols>
  <sheetData>
    <row r="1" spans="6:16" ht="5.25" customHeight="1"/>
    <row r="2" spans="6:16" ht="6" customHeight="1"/>
    <row r="3" spans="6:16" ht="5.25" customHeight="1"/>
    <row r="4" spans="6:16" ht="6" customHeight="1"/>
    <row r="5" spans="6:16" ht="6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18.75">
      <c r="F8" s="4" t="s">
        <v>52</v>
      </c>
      <c r="G8" s="56">
        <v>150</v>
      </c>
      <c r="H8" s="55">
        <v>200</v>
      </c>
      <c r="I8" s="54">
        <v>4.67</v>
      </c>
      <c r="J8" s="55">
        <v>6.21</v>
      </c>
      <c r="K8" s="54">
        <v>5.79</v>
      </c>
      <c r="L8" s="55">
        <v>7.73</v>
      </c>
      <c r="M8" s="54">
        <v>20.78</v>
      </c>
      <c r="N8" s="55">
        <v>27.71</v>
      </c>
      <c r="O8" s="54">
        <v>150.75</v>
      </c>
      <c r="P8" s="55">
        <v>201</v>
      </c>
    </row>
    <row r="9" spans="6:16" ht="37.5">
      <c r="F9" s="11" t="s">
        <v>28</v>
      </c>
      <c r="G9" s="57">
        <v>150</v>
      </c>
      <c r="H9" s="58">
        <v>200</v>
      </c>
      <c r="I9" s="59">
        <v>1.25</v>
      </c>
      <c r="J9" s="58">
        <v>1.5</v>
      </c>
      <c r="K9" s="59">
        <v>1.33</v>
      </c>
      <c r="L9" s="58">
        <v>1.6</v>
      </c>
      <c r="M9" s="59">
        <v>10.08</v>
      </c>
      <c r="N9" s="58">
        <v>12.1</v>
      </c>
      <c r="O9" s="59">
        <v>50</v>
      </c>
      <c r="P9" s="58">
        <v>60</v>
      </c>
    </row>
    <row r="10" spans="6:16" ht="56.25">
      <c r="F10" s="11" t="s">
        <v>14</v>
      </c>
      <c r="G10" s="68" t="s">
        <v>94</v>
      </c>
      <c r="H10" s="69" t="s">
        <v>94</v>
      </c>
      <c r="I10" s="59">
        <v>1.54</v>
      </c>
      <c r="J10" s="58">
        <v>2.2999999999999998</v>
      </c>
      <c r="K10" s="59">
        <v>3.36</v>
      </c>
      <c r="L10" s="58">
        <v>4.3600000000000003</v>
      </c>
      <c r="M10" s="59">
        <v>9.75</v>
      </c>
      <c r="N10" s="58">
        <v>14.62</v>
      </c>
      <c r="O10" s="59">
        <v>78</v>
      </c>
      <c r="P10" s="58">
        <v>108</v>
      </c>
    </row>
    <row r="11" spans="6:16" ht="19.5" thickBot="1">
      <c r="F11" s="12" t="s">
        <v>8</v>
      </c>
      <c r="G11" s="13">
        <f>SUM(G8+G9+G10)</f>
        <v>44606</v>
      </c>
      <c r="H11" s="14">
        <f>SUM(H8+H9+H10)</f>
        <v>44706</v>
      </c>
      <c r="I11" s="15">
        <f>SUM(I8+I9+I10)</f>
        <v>7.46</v>
      </c>
      <c r="J11" s="14">
        <f>SUM(J8+J9+J10)</f>
        <v>10.01</v>
      </c>
      <c r="K11" s="15">
        <f>SUM(L8+L10)</f>
        <v>12.09</v>
      </c>
      <c r="L11" s="14">
        <f>SUM(L8+L9+L10)</f>
        <v>13.690000000000001</v>
      </c>
      <c r="M11" s="15">
        <f>SUM(M8+M10)</f>
        <v>30.53</v>
      </c>
      <c r="N11" s="14">
        <f>SUM(N8+N9+N10)</f>
        <v>54.43</v>
      </c>
      <c r="O11" s="15">
        <f>SUM(O8+O9+O10)</f>
        <v>278.75</v>
      </c>
      <c r="P11" s="14">
        <f>SUM(P8+P9+P10)</f>
        <v>369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53</v>
      </c>
      <c r="G13" s="61">
        <v>146</v>
      </c>
      <c r="H13" s="60">
        <v>175</v>
      </c>
      <c r="I13" s="62">
        <v>4.2300000000000004</v>
      </c>
      <c r="J13" s="60">
        <v>5.08</v>
      </c>
      <c r="K13" s="62">
        <v>4.67</v>
      </c>
      <c r="L13" s="60">
        <v>5.6</v>
      </c>
      <c r="M13" s="62">
        <v>5.84</v>
      </c>
      <c r="N13" s="60">
        <v>7</v>
      </c>
      <c r="O13" s="62">
        <v>86.14</v>
      </c>
      <c r="P13" s="60">
        <v>103.25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37.5">
      <c r="F15" s="21" t="s">
        <v>54</v>
      </c>
      <c r="G15" s="57">
        <v>40</v>
      </c>
      <c r="H15" s="58">
        <v>60</v>
      </c>
      <c r="I15" s="59">
        <v>0.55000000000000004</v>
      </c>
      <c r="J15" s="58">
        <v>0.75</v>
      </c>
      <c r="K15" s="59">
        <v>0.04</v>
      </c>
      <c r="L15" s="58">
        <v>0.06</v>
      </c>
      <c r="M15" s="59">
        <v>4.88</v>
      </c>
      <c r="N15" s="58">
        <v>6.9660000000000002</v>
      </c>
      <c r="O15" s="59">
        <v>22.1</v>
      </c>
      <c r="P15" s="58">
        <v>31.38</v>
      </c>
    </row>
    <row r="16" spans="6:16" ht="75">
      <c r="F16" s="11" t="s">
        <v>110</v>
      </c>
      <c r="G16" s="57" t="s">
        <v>108</v>
      </c>
      <c r="H16" s="58" t="s">
        <v>109</v>
      </c>
      <c r="I16" s="59">
        <v>4.7</v>
      </c>
      <c r="J16" s="58">
        <v>5.2</v>
      </c>
      <c r="K16" s="59">
        <v>6.8</v>
      </c>
      <c r="L16" s="58">
        <v>7.1</v>
      </c>
      <c r="M16" s="59">
        <v>13.04</v>
      </c>
      <c r="N16" s="58">
        <v>19.09</v>
      </c>
      <c r="O16" s="59">
        <v>132</v>
      </c>
      <c r="P16" s="58">
        <v>169.09</v>
      </c>
    </row>
    <row r="17" spans="6:16" ht="56.25">
      <c r="F17" s="11" t="s">
        <v>55</v>
      </c>
      <c r="G17" s="57">
        <v>150</v>
      </c>
      <c r="H17" s="58">
        <v>180</v>
      </c>
      <c r="I17" s="59">
        <v>9</v>
      </c>
      <c r="J17" s="58">
        <v>11</v>
      </c>
      <c r="K17" s="59">
        <v>7.5</v>
      </c>
      <c r="L17" s="58">
        <v>9.6</v>
      </c>
      <c r="M17" s="59">
        <v>7.36</v>
      </c>
      <c r="N17" s="58">
        <v>9.3000000000000007</v>
      </c>
      <c r="O17" s="59">
        <v>255</v>
      </c>
      <c r="P17" s="58">
        <v>305</v>
      </c>
    </row>
    <row r="18" spans="6:16" ht="18.75">
      <c r="F18" s="11" t="s">
        <v>35</v>
      </c>
      <c r="G18" s="57">
        <v>160</v>
      </c>
      <c r="H18" s="58">
        <v>200</v>
      </c>
      <c r="I18" s="59">
        <v>0</v>
      </c>
      <c r="J18" s="58">
        <v>0</v>
      </c>
      <c r="K18" s="59">
        <v>0</v>
      </c>
      <c r="L18" s="58">
        <v>0</v>
      </c>
      <c r="M18" s="59">
        <v>24</v>
      </c>
      <c r="N18" s="58">
        <v>30</v>
      </c>
      <c r="O18" s="59">
        <v>116</v>
      </c>
      <c r="P18" s="58">
        <v>129</v>
      </c>
    </row>
    <row r="19" spans="6:16" ht="37.5">
      <c r="F19" s="11" t="s">
        <v>19</v>
      </c>
      <c r="G19" s="57">
        <v>33</v>
      </c>
      <c r="H19" s="58">
        <v>43</v>
      </c>
      <c r="I19" s="59">
        <v>2.0299999999999998</v>
      </c>
      <c r="J19" s="58">
        <v>2.64</v>
      </c>
      <c r="K19" s="59">
        <v>0.71</v>
      </c>
      <c r="L19" s="58">
        <v>0.92</v>
      </c>
      <c r="M19" s="59">
        <v>13.81</v>
      </c>
      <c r="N19" s="58">
        <v>18</v>
      </c>
      <c r="O19" s="59">
        <v>70.760000000000005</v>
      </c>
      <c r="P19" s="58">
        <v>92.21</v>
      </c>
    </row>
    <row r="20" spans="6:16" ht="18.75">
      <c r="F20" s="4" t="s">
        <v>20</v>
      </c>
      <c r="G20" s="57">
        <v>37</v>
      </c>
      <c r="H20" s="58">
        <v>46</v>
      </c>
      <c r="I20" s="59">
        <v>2.44</v>
      </c>
      <c r="J20" s="58">
        <v>3.04</v>
      </c>
      <c r="K20" s="59">
        <v>0.44</v>
      </c>
      <c r="L20" s="58">
        <v>0.55000000000000004</v>
      </c>
      <c r="M20" s="59">
        <v>12.36</v>
      </c>
      <c r="N20" s="58">
        <v>15.36</v>
      </c>
      <c r="O20" s="59">
        <v>64.38</v>
      </c>
      <c r="P20" s="58">
        <v>80.040000000000006</v>
      </c>
    </row>
    <row r="21" spans="6:16" ht="19.5" thickBot="1">
      <c r="F21" s="12" t="s">
        <v>8</v>
      </c>
      <c r="G21" s="13" t="e">
        <f>SUM(G15+G16+G17+G18+G19+G20)</f>
        <v>#VALUE!</v>
      </c>
      <c r="H21" s="14" t="e">
        <f>H15+H16+H17+H18+H19+H20</f>
        <v>#VALUE!</v>
      </c>
      <c r="I21" s="15">
        <f t="shared" ref="I21:P21" si="0">SUM(I15+I16+I17+I18+I19+I20)</f>
        <v>18.720000000000002</v>
      </c>
      <c r="J21" s="14">
        <f t="shared" si="0"/>
        <v>22.63</v>
      </c>
      <c r="K21" s="15">
        <f t="shared" si="0"/>
        <v>15.49</v>
      </c>
      <c r="L21" s="14">
        <f t="shared" si="0"/>
        <v>18.23</v>
      </c>
      <c r="M21" s="15">
        <f t="shared" si="0"/>
        <v>75.45</v>
      </c>
      <c r="N21" s="14">
        <f t="shared" si="0"/>
        <v>98.715999999999994</v>
      </c>
      <c r="O21" s="15">
        <f t="shared" si="0"/>
        <v>660.24</v>
      </c>
      <c r="P21" s="14">
        <f t="shared" si="0"/>
        <v>806.72</v>
      </c>
    </row>
    <row r="22" spans="6:16" ht="19.5" thickBot="1">
      <c r="F22" s="22" t="s">
        <v>11</v>
      </c>
      <c r="G22" s="18"/>
      <c r="H22" s="17"/>
      <c r="I22" s="18"/>
      <c r="J22" s="17"/>
      <c r="K22" s="18"/>
      <c r="L22" s="23"/>
      <c r="M22" s="18"/>
      <c r="N22" s="17"/>
      <c r="O22" s="16"/>
      <c r="P22" s="17"/>
    </row>
    <row r="23" spans="6:16" ht="56.25">
      <c r="F23" s="49" t="s">
        <v>56</v>
      </c>
      <c r="G23" s="59" t="s">
        <v>95</v>
      </c>
      <c r="H23" s="58" t="s">
        <v>96</v>
      </c>
      <c r="I23" s="59">
        <v>9.4600000000000009</v>
      </c>
      <c r="J23" s="58">
        <v>12.01</v>
      </c>
      <c r="K23" s="59">
        <v>10.1</v>
      </c>
      <c r="L23" s="63">
        <v>12.63</v>
      </c>
      <c r="M23" s="59">
        <v>5.53</v>
      </c>
      <c r="N23" s="58">
        <v>7.22</v>
      </c>
      <c r="O23" s="57">
        <v>149.75</v>
      </c>
      <c r="P23" s="58">
        <v>189.25</v>
      </c>
    </row>
    <row r="24" spans="6:16" ht="18.75">
      <c r="F24" s="26" t="s">
        <v>13</v>
      </c>
      <c r="G24" s="59" t="s">
        <v>91</v>
      </c>
      <c r="H24" s="58" t="s">
        <v>92</v>
      </c>
      <c r="I24" s="59">
        <v>0</v>
      </c>
      <c r="J24" s="58">
        <v>0</v>
      </c>
      <c r="K24" s="59">
        <v>0</v>
      </c>
      <c r="L24" s="63">
        <v>0</v>
      </c>
      <c r="M24" s="59">
        <v>8.98</v>
      </c>
      <c r="N24" s="58">
        <v>11.98</v>
      </c>
      <c r="O24" s="57">
        <v>30</v>
      </c>
      <c r="P24" s="58">
        <v>45</v>
      </c>
    </row>
    <row r="25" spans="6:16" ht="37.5">
      <c r="F25" s="53" t="s">
        <v>26</v>
      </c>
      <c r="G25" s="59">
        <v>33</v>
      </c>
      <c r="H25" s="58">
        <v>43</v>
      </c>
      <c r="I25" s="59">
        <v>2.0299999999999998</v>
      </c>
      <c r="J25" s="58">
        <v>2.64</v>
      </c>
      <c r="K25" s="59">
        <v>0.71</v>
      </c>
      <c r="L25" s="63">
        <v>0.92</v>
      </c>
      <c r="M25" s="64">
        <v>13.81</v>
      </c>
      <c r="N25" s="65">
        <v>92.21</v>
      </c>
      <c r="O25" s="57">
        <v>70.760000000000005</v>
      </c>
      <c r="P25" s="58">
        <v>92.21</v>
      </c>
    </row>
    <row r="26" spans="6:16" ht="19.5" thickBot="1">
      <c r="F26" s="30" t="s">
        <v>8</v>
      </c>
      <c r="G26" s="31" t="e">
        <f>SUM(G23+G24+G25)</f>
        <v>#VALUE!</v>
      </c>
      <c r="H26" s="32" t="e">
        <f>SUM(H23+H24+H25)</f>
        <v>#VALUE!</v>
      </c>
      <c r="I26" s="31">
        <f>SUM(I23+I24+I25)</f>
        <v>11.49</v>
      </c>
      <c r="J26" s="32">
        <f>SUM(K23+K24+K25)</f>
        <v>10.809999999999999</v>
      </c>
      <c r="K26" s="31">
        <f>SUM(K23+K24+K25)</f>
        <v>10.809999999999999</v>
      </c>
      <c r="L26" s="33">
        <f>SUM(M23+M24+M25)</f>
        <v>28.32</v>
      </c>
      <c r="M26" s="15">
        <f>SUM(M23+M24+M25)</f>
        <v>28.32</v>
      </c>
      <c r="N26" s="14">
        <f>SUM(N23+N24+N25)</f>
        <v>111.41</v>
      </c>
      <c r="O26" s="34">
        <f>SUM(O23+O24+O25)</f>
        <v>250.51</v>
      </c>
      <c r="P26" s="32">
        <f>SUM(P23+P24+P25)</f>
        <v>326.45999999999998</v>
      </c>
    </row>
    <row r="27" spans="6:16" ht="19.5" thickBot="1">
      <c r="F27" s="35" t="s">
        <v>12</v>
      </c>
      <c r="G27" s="36" t="e">
        <f>SUM(G11+G13+G21+G26)</f>
        <v>#VALUE!</v>
      </c>
      <c r="H27" s="37" t="e">
        <f>SUM(H11+H13+H21+H26)</f>
        <v>#VALUE!</v>
      </c>
      <c r="I27" s="36">
        <f>SUM(I11+I13+I21+I26)</f>
        <v>41.900000000000006</v>
      </c>
      <c r="J27" s="37">
        <f>SUM(J11+J13+J21+J26)</f>
        <v>48.53</v>
      </c>
      <c r="K27" s="36">
        <f>SUM(L11+L13+L21+L26)</f>
        <v>65.84</v>
      </c>
      <c r="L27" s="37">
        <f>SUM(L11+L13+L21+L26)</f>
        <v>65.84</v>
      </c>
      <c r="M27" s="31">
        <f>SUM(M11+M13+M21+M26)</f>
        <v>140.14000000000001</v>
      </c>
      <c r="N27" s="32">
        <f>SUM(N11+N13+N21+N26)</f>
        <v>271.55599999999998</v>
      </c>
      <c r="O27" s="36">
        <f>SUM(O11+O13+O21+O26)</f>
        <v>1275.6400000000001</v>
      </c>
      <c r="P27" s="37">
        <f>SUM(P11+P13+P21+P26)</f>
        <v>1605.43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F1:P29"/>
  <sheetViews>
    <sheetView workbookViewId="0">
      <selection activeCell="F6" sqref="F6:P29"/>
    </sheetView>
  </sheetViews>
  <sheetFormatPr defaultRowHeight="15"/>
  <cols>
    <col min="1" max="1" width="1.140625" customWidth="1"/>
    <col min="2" max="2" width="0.85546875" customWidth="1"/>
    <col min="3" max="3" width="1.42578125" customWidth="1"/>
    <col min="4" max="5" width="1.28515625" customWidth="1"/>
    <col min="6" max="6" width="18.28515625" customWidth="1"/>
  </cols>
  <sheetData>
    <row r="1" spans="6:16" ht="5.25" customHeight="1"/>
    <row r="2" spans="6:16" ht="6" customHeight="1"/>
    <row r="3" spans="6:16" ht="4.5" customHeight="1"/>
    <row r="4" spans="6:16" ht="4.5" customHeight="1"/>
    <row r="5" spans="6:16" ht="4.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37.5">
      <c r="F8" s="11" t="s">
        <v>57</v>
      </c>
      <c r="G8" s="5">
        <v>150</v>
      </c>
      <c r="H8" s="6">
        <v>200</v>
      </c>
      <c r="I8" s="7">
        <v>4.76</v>
      </c>
      <c r="J8" s="6">
        <v>6.35</v>
      </c>
      <c r="K8" s="7">
        <v>6.38</v>
      </c>
      <c r="L8" s="6">
        <v>8.51</v>
      </c>
      <c r="M8" s="7">
        <v>16.399999999999999</v>
      </c>
      <c r="N8" s="6">
        <v>21.86</v>
      </c>
      <c r="O8" s="7">
        <v>140.25</v>
      </c>
      <c r="P8" s="6">
        <v>187</v>
      </c>
    </row>
    <row r="9" spans="6:16" ht="18.75">
      <c r="F9" s="4" t="s">
        <v>13</v>
      </c>
      <c r="G9" s="8" t="s">
        <v>91</v>
      </c>
      <c r="H9" s="9" t="s">
        <v>92</v>
      </c>
      <c r="I9" s="10">
        <v>0</v>
      </c>
      <c r="J9" s="9">
        <v>0</v>
      </c>
      <c r="K9" s="10">
        <v>0</v>
      </c>
      <c r="L9" s="9">
        <v>0</v>
      </c>
      <c r="M9" s="10">
        <v>8.98</v>
      </c>
      <c r="N9" s="9">
        <v>11.98</v>
      </c>
      <c r="O9" s="10">
        <v>30</v>
      </c>
      <c r="P9" s="9">
        <v>45</v>
      </c>
    </row>
    <row r="10" spans="6:16" ht="56.25">
      <c r="F10" s="11" t="s">
        <v>14</v>
      </c>
      <c r="G10" s="68" t="s">
        <v>94</v>
      </c>
      <c r="H10" s="69" t="s">
        <v>97</v>
      </c>
      <c r="I10" s="10">
        <v>4.72</v>
      </c>
      <c r="J10" s="9">
        <v>6.45</v>
      </c>
      <c r="K10" s="10">
        <v>3.25</v>
      </c>
      <c r="L10" s="9">
        <v>4.53</v>
      </c>
      <c r="M10" s="10">
        <v>14.73</v>
      </c>
      <c r="N10" s="9">
        <v>19.64</v>
      </c>
      <c r="O10" s="10">
        <v>107.8</v>
      </c>
      <c r="P10" s="9">
        <v>146.16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9.48</v>
      </c>
      <c r="J11" s="14">
        <f>SUM(J8+J9+J10)</f>
        <v>12.8</v>
      </c>
      <c r="K11" s="15">
        <f>SUM(L8+L10)</f>
        <v>13.04</v>
      </c>
      <c r="L11" s="14">
        <f>SUM(L8+L9+L10)</f>
        <v>13.04</v>
      </c>
      <c r="M11" s="15">
        <f>SUM(M8+M10)</f>
        <v>31.13</v>
      </c>
      <c r="N11" s="14">
        <f>SUM(N8+N9+N10)</f>
        <v>53.480000000000004</v>
      </c>
      <c r="O11" s="15">
        <f>SUM(O8+O9+O10)</f>
        <v>278.05</v>
      </c>
      <c r="P11" s="14">
        <f>SUM(P8+P9+P10)</f>
        <v>378.15999999999997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30</v>
      </c>
      <c r="G13" s="13">
        <v>100</v>
      </c>
      <c r="H13" s="14">
        <v>100</v>
      </c>
      <c r="I13" s="15">
        <v>0.4</v>
      </c>
      <c r="J13" s="14">
        <v>0.4</v>
      </c>
      <c r="K13" s="15">
        <v>0</v>
      </c>
      <c r="L13" s="14">
        <v>0</v>
      </c>
      <c r="M13" s="15">
        <v>9.8000000000000007</v>
      </c>
      <c r="N13" s="14">
        <v>9.8000000000000007</v>
      </c>
      <c r="O13" s="15">
        <v>44</v>
      </c>
      <c r="P13" s="14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75">
      <c r="F15" s="21" t="s">
        <v>58</v>
      </c>
      <c r="G15" s="8">
        <v>45</v>
      </c>
      <c r="H15" s="9">
        <v>60</v>
      </c>
      <c r="I15" s="10">
        <v>0.5</v>
      </c>
      <c r="J15" s="9">
        <v>0.7</v>
      </c>
      <c r="K15" s="10">
        <v>3.2</v>
      </c>
      <c r="L15" s="9">
        <v>4.29</v>
      </c>
      <c r="M15" s="10">
        <v>3.5</v>
      </c>
      <c r="N15" s="9">
        <v>4.7</v>
      </c>
      <c r="O15" s="10">
        <v>45.4</v>
      </c>
      <c r="P15" s="9">
        <v>60.5</v>
      </c>
    </row>
    <row r="16" spans="6:16" ht="37.5">
      <c r="F16" s="11" t="s">
        <v>59</v>
      </c>
      <c r="G16" s="8">
        <v>170</v>
      </c>
      <c r="H16" s="9">
        <v>200</v>
      </c>
      <c r="I16" s="10">
        <v>4.24</v>
      </c>
      <c r="J16" s="9">
        <v>5.3</v>
      </c>
      <c r="K16" s="10">
        <v>5.2</v>
      </c>
      <c r="L16" s="9">
        <v>6.5</v>
      </c>
      <c r="M16" s="10">
        <v>20.239999999999998</v>
      </c>
      <c r="N16" s="9">
        <v>25.3</v>
      </c>
      <c r="O16" s="10">
        <v>112.8</v>
      </c>
      <c r="P16" s="9">
        <v>150.30000000000001</v>
      </c>
    </row>
    <row r="17" spans="6:16" ht="37.5">
      <c r="F17" s="11" t="s">
        <v>60</v>
      </c>
      <c r="G17" s="8">
        <v>120</v>
      </c>
      <c r="H17" s="9">
        <v>150</v>
      </c>
      <c r="I17" s="10">
        <v>5.26</v>
      </c>
      <c r="J17" s="9">
        <v>6.58</v>
      </c>
      <c r="K17" s="10">
        <v>4.45</v>
      </c>
      <c r="L17" s="9">
        <v>5.56</v>
      </c>
      <c r="M17" s="10">
        <v>25.34</v>
      </c>
      <c r="N17" s="9">
        <v>31.67</v>
      </c>
      <c r="O17" s="10">
        <v>166.47</v>
      </c>
      <c r="P17" s="9">
        <v>208.08</v>
      </c>
    </row>
    <row r="18" spans="6:16" ht="37.5">
      <c r="F18" s="11" t="s">
        <v>61</v>
      </c>
      <c r="G18" s="8">
        <v>60</v>
      </c>
      <c r="H18" s="9">
        <v>70</v>
      </c>
      <c r="I18" s="10">
        <v>8.43</v>
      </c>
      <c r="J18" s="9">
        <v>10.8</v>
      </c>
      <c r="K18" s="10">
        <v>6.14</v>
      </c>
      <c r="L18" s="9">
        <v>7.6</v>
      </c>
      <c r="M18" s="10">
        <v>6.14</v>
      </c>
      <c r="N18" s="9">
        <v>7.1</v>
      </c>
      <c r="O18" s="10">
        <v>119.25</v>
      </c>
      <c r="P18" s="9">
        <v>150</v>
      </c>
    </row>
    <row r="19" spans="6:16" ht="37.5">
      <c r="F19" s="11" t="s">
        <v>62</v>
      </c>
      <c r="G19" s="8">
        <v>20</v>
      </c>
      <c r="H19" s="9">
        <v>30</v>
      </c>
      <c r="I19" s="10">
        <v>0.3</v>
      </c>
      <c r="J19" s="9">
        <v>0.45</v>
      </c>
      <c r="K19" s="10">
        <v>3.37</v>
      </c>
      <c r="L19" s="9">
        <v>5.0599999999999996</v>
      </c>
      <c r="M19" s="10">
        <v>1.08</v>
      </c>
      <c r="N19" s="9">
        <v>1.62</v>
      </c>
      <c r="O19" s="10">
        <v>30</v>
      </c>
      <c r="P19" s="9">
        <v>45</v>
      </c>
    </row>
    <row r="20" spans="6:16" ht="18.75">
      <c r="F20" s="4" t="s">
        <v>18</v>
      </c>
      <c r="G20" s="8">
        <v>150</v>
      </c>
      <c r="H20" s="9">
        <v>200</v>
      </c>
      <c r="I20" s="10">
        <v>0.42</v>
      </c>
      <c r="J20" s="9">
        <v>0.51</v>
      </c>
      <c r="K20" s="10">
        <v>0</v>
      </c>
      <c r="L20" s="9">
        <v>0</v>
      </c>
      <c r="M20" s="10">
        <v>20.45</v>
      </c>
      <c r="N20" s="9">
        <v>24.23</v>
      </c>
      <c r="O20" s="10">
        <v>83</v>
      </c>
      <c r="P20" s="9">
        <v>99</v>
      </c>
    </row>
    <row r="21" spans="6:16" ht="37.5">
      <c r="F21" s="52" t="s">
        <v>26</v>
      </c>
      <c r="G21" s="51">
        <v>33</v>
      </c>
      <c r="H21" s="29">
        <v>43</v>
      </c>
      <c r="I21" s="28">
        <v>2.0299999999999998</v>
      </c>
      <c r="J21" s="29">
        <v>2.64</v>
      </c>
      <c r="K21" s="28">
        <v>0.71</v>
      </c>
      <c r="L21" s="29">
        <v>0.92</v>
      </c>
      <c r="M21" s="28">
        <v>13.81</v>
      </c>
      <c r="N21" s="29">
        <v>18</v>
      </c>
      <c r="O21" s="28">
        <v>70.760000000000005</v>
      </c>
      <c r="P21" s="29">
        <v>92.21</v>
      </c>
    </row>
    <row r="22" spans="6:16" ht="18.75">
      <c r="F22" s="50" t="s">
        <v>20</v>
      </c>
      <c r="G22" s="51"/>
      <c r="H22" s="29"/>
      <c r="I22" s="28"/>
      <c r="J22" s="29"/>
      <c r="K22" s="28"/>
      <c r="L22" s="29"/>
      <c r="M22" s="28"/>
      <c r="N22" s="29"/>
      <c r="O22" s="28"/>
      <c r="P22" s="29"/>
    </row>
    <row r="23" spans="6:16" ht="19.5" thickBot="1">
      <c r="F23" s="12" t="s">
        <v>8</v>
      </c>
      <c r="G23" s="13">
        <f>SUM(G15+G16+G17+G18+G19+G20)</f>
        <v>565</v>
      </c>
      <c r="H23" s="14">
        <f>H15+H16+H17+H18+H19+H20</f>
        <v>710</v>
      </c>
      <c r="I23" s="15">
        <f t="shared" ref="I23:P23" si="0">SUM(I15+I16+I17+I18+I19+I20)</f>
        <v>19.150000000000002</v>
      </c>
      <c r="J23" s="14">
        <f t="shared" si="0"/>
        <v>24.340000000000003</v>
      </c>
      <c r="K23" s="15">
        <f t="shared" si="0"/>
        <v>22.360000000000003</v>
      </c>
      <c r="L23" s="14">
        <f t="shared" si="0"/>
        <v>29.009999999999994</v>
      </c>
      <c r="M23" s="15">
        <f t="shared" si="0"/>
        <v>76.75</v>
      </c>
      <c r="N23" s="14">
        <f t="shared" si="0"/>
        <v>94.62</v>
      </c>
      <c r="O23" s="15">
        <f t="shared" si="0"/>
        <v>556.91999999999996</v>
      </c>
      <c r="P23" s="14">
        <f t="shared" si="0"/>
        <v>712.88</v>
      </c>
    </row>
    <row r="24" spans="6:16" ht="19.5" thickBot="1">
      <c r="F24" s="22" t="s">
        <v>11</v>
      </c>
      <c r="G24" s="18"/>
      <c r="H24" s="17"/>
      <c r="I24" s="18"/>
      <c r="J24" s="17"/>
      <c r="K24" s="18"/>
      <c r="L24" s="23"/>
      <c r="M24" s="18"/>
      <c r="N24" s="17"/>
      <c r="O24" s="16"/>
      <c r="P24" s="17"/>
    </row>
    <row r="25" spans="6:16" ht="37.5">
      <c r="F25" s="49" t="s">
        <v>63</v>
      </c>
      <c r="G25" s="10">
        <v>60</v>
      </c>
      <c r="H25" s="9">
        <v>70</v>
      </c>
      <c r="I25" s="10">
        <v>4.33</v>
      </c>
      <c r="J25" s="9">
        <v>9.6300000000000008</v>
      </c>
      <c r="K25" s="10">
        <v>8.26</v>
      </c>
      <c r="L25" s="25">
        <v>9.6300000000000008</v>
      </c>
      <c r="M25" s="10">
        <v>28.73</v>
      </c>
      <c r="N25" s="9">
        <v>33.520000000000003</v>
      </c>
      <c r="O25" s="8">
        <v>155.5</v>
      </c>
      <c r="P25" s="9">
        <v>177.7</v>
      </c>
    </row>
    <row r="26" spans="6:16" ht="37.5">
      <c r="F26" s="26" t="s">
        <v>46</v>
      </c>
      <c r="G26" s="10" t="s">
        <v>91</v>
      </c>
      <c r="H26" s="9" t="s">
        <v>92</v>
      </c>
      <c r="I26" s="10">
        <v>1.03</v>
      </c>
      <c r="J26" s="9">
        <v>1.48</v>
      </c>
      <c r="K26" s="10">
        <v>1.3</v>
      </c>
      <c r="L26" s="25">
        <v>14.47</v>
      </c>
      <c r="M26" s="10">
        <v>12.5</v>
      </c>
      <c r="N26" s="9">
        <v>14.47</v>
      </c>
      <c r="O26" s="8">
        <v>57</v>
      </c>
      <c r="P26" s="9">
        <v>76</v>
      </c>
    </row>
    <row r="27" spans="6:16" ht="18.75">
      <c r="F27" s="27"/>
      <c r="G27" s="10"/>
      <c r="H27" s="9"/>
      <c r="I27" s="10"/>
      <c r="J27" s="9"/>
      <c r="K27" s="10"/>
      <c r="L27" s="25"/>
      <c r="M27" s="28"/>
      <c r="N27" s="29"/>
      <c r="O27" s="8"/>
      <c r="P27" s="9"/>
    </row>
    <row r="28" spans="6:16" ht="19.5" thickBot="1">
      <c r="F28" s="30" t="s">
        <v>8</v>
      </c>
      <c r="G28" s="31" t="e">
        <f>SUM(G25+G26+G27)</f>
        <v>#VALUE!</v>
      </c>
      <c r="H28" s="32" t="e">
        <f>SUM(H25+H26+H27)</f>
        <v>#VALUE!</v>
      </c>
      <c r="I28" s="31">
        <f>SUM(I25+I26+I27)</f>
        <v>5.36</v>
      </c>
      <c r="J28" s="32">
        <f>SUM(K25+K26+K27)</f>
        <v>9.56</v>
      </c>
      <c r="K28" s="31">
        <f>SUM(K25+K26+K27)</f>
        <v>9.56</v>
      </c>
      <c r="L28" s="33">
        <f>SUM(M25+M26+M27)</f>
        <v>41.230000000000004</v>
      </c>
      <c r="M28" s="15">
        <f>SUM(M25+M26+M27)</f>
        <v>41.230000000000004</v>
      </c>
      <c r="N28" s="14">
        <f>SUM(N25+N26+N27)</f>
        <v>47.99</v>
      </c>
      <c r="O28" s="34">
        <f>SUM(O25+O26+O27)</f>
        <v>212.5</v>
      </c>
      <c r="P28" s="32">
        <f>SUM(P25+P26+P27)</f>
        <v>253.7</v>
      </c>
    </row>
    <row r="29" spans="6:16" ht="19.5" thickBot="1">
      <c r="F29" s="35" t="s">
        <v>12</v>
      </c>
      <c r="G29" s="36" t="e">
        <f>SUM(G11+G13+G23+G28)</f>
        <v>#VALUE!</v>
      </c>
      <c r="H29" s="37" t="e">
        <f>SUM(H11+H13+H23+H28)</f>
        <v>#VALUE!</v>
      </c>
      <c r="I29" s="36">
        <f>SUM(I11+I13+I23+I28)</f>
        <v>34.39</v>
      </c>
      <c r="J29" s="37">
        <f>SUM(J11+J13+J23+J28)</f>
        <v>47.100000000000009</v>
      </c>
      <c r="K29" s="36">
        <f>SUM(L11+L13+L23+L28)</f>
        <v>83.28</v>
      </c>
      <c r="L29" s="37">
        <f>SUM(L11+L13+L23+L28)</f>
        <v>83.28</v>
      </c>
      <c r="M29" s="31">
        <f>SUM(M11+M13+M23+M28)</f>
        <v>158.91000000000003</v>
      </c>
      <c r="N29" s="32">
        <f>SUM(N11+N13+N23+N28)</f>
        <v>205.89000000000001</v>
      </c>
      <c r="O29" s="36">
        <f>SUM(O11+O13+O23+O28)</f>
        <v>1091.47</v>
      </c>
      <c r="P29" s="37">
        <f>SUM(P11+P13+P23+P28)</f>
        <v>1388.74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F1:P28"/>
  <sheetViews>
    <sheetView workbookViewId="0">
      <selection activeCell="F6" sqref="F6:P28"/>
    </sheetView>
  </sheetViews>
  <sheetFormatPr defaultRowHeight="15"/>
  <cols>
    <col min="1" max="1" width="1.28515625" customWidth="1"/>
    <col min="2" max="3" width="1.5703125" customWidth="1"/>
    <col min="4" max="4" width="1.28515625" customWidth="1"/>
    <col min="5" max="5" width="1.7109375" customWidth="1"/>
    <col min="6" max="6" width="18.28515625" customWidth="1"/>
  </cols>
  <sheetData>
    <row r="1" spans="6:16" ht="6" customHeight="1"/>
    <row r="2" spans="6:16" ht="6" customHeight="1"/>
    <row r="3" spans="6:16" ht="6" customHeight="1"/>
    <row r="4" spans="6:16" ht="6.75" customHeight="1"/>
    <row r="5" spans="6:16" ht="5.2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18.75">
      <c r="F8" s="4" t="s">
        <v>64</v>
      </c>
      <c r="G8" s="56">
        <v>150</v>
      </c>
      <c r="H8" s="55">
        <v>200</v>
      </c>
      <c r="I8" s="54">
        <v>5.6</v>
      </c>
      <c r="J8" s="55">
        <v>6.21</v>
      </c>
      <c r="K8" s="54">
        <v>6.4</v>
      </c>
      <c r="L8" s="55">
        <v>7.47</v>
      </c>
      <c r="M8" s="54">
        <v>19</v>
      </c>
      <c r="N8" s="55">
        <v>25.09</v>
      </c>
      <c r="O8" s="54">
        <v>156</v>
      </c>
      <c r="P8" s="55">
        <v>192</v>
      </c>
    </row>
    <row r="9" spans="6:16" ht="37.5">
      <c r="F9" s="11" t="s">
        <v>65</v>
      </c>
      <c r="G9" s="57">
        <v>150</v>
      </c>
      <c r="H9" s="58">
        <v>200</v>
      </c>
      <c r="I9" s="59">
        <v>1.25</v>
      </c>
      <c r="J9" s="58">
        <v>1.5</v>
      </c>
      <c r="K9" s="59">
        <v>1.25</v>
      </c>
      <c r="L9" s="58">
        <v>1.5</v>
      </c>
      <c r="M9" s="59">
        <v>10.42</v>
      </c>
      <c r="N9" s="58">
        <v>12.5</v>
      </c>
      <c r="O9" s="59">
        <v>48.33</v>
      </c>
      <c r="P9" s="58">
        <v>58</v>
      </c>
    </row>
    <row r="10" spans="6:16" ht="56.25">
      <c r="F10" s="11" t="s">
        <v>14</v>
      </c>
      <c r="G10" s="66" t="s">
        <v>99</v>
      </c>
      <c r="H10" s="70" t="s">
        <v>100</v>
      </c>
      <c r="I10" s="59">
        <v>1.54</v>
      </c>
      <c r="J10" s="58">
        <v>2.2999999999999998</v>
      </c>
      <c r="K10" s="59">
        <v>3.46</v>
      </c>
      <c r="L10" s="58">
        <v>4.3600000000000003</v>
      </c>
      <c r="M10" s="59">
        <v>9.75</v>
      </c>
      <c r="N10" s="58">
        <v>14.62</v>
      </c>
      <c r="O10" s="59">
        <v>78</v>
      </c>
      <c r="P10" s="58">
        <v>108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8.39</v>
      </c>
      <c r="J11" s="14">
        <f>SUM(J8+J9+J10)</f>
        <v>10.01</v>
      </c>
      <c r="K11" s="15">
        <v>4.3600000000000003</v>
      </c>
      <c r="L11" s="14">
        <f>SUM(L8+L9+L10)</f>
        <v>13.329999999999998</v>
      </c>
      <c r="M11" s="15">
        <f>SUM(M8+M10)</f>
        <v>28.75</v>
      </c>
      <c r="N11" s="14">
        <f>SUM(N8+N9+N10)</f>
        <v>52.21</v>
      </c>
      <c r="O11" s="15">
        <f>SUM(O8+O9+O10)</f>
        <v>282.33</v>
      </c>
      <c r="P11" s="14">
        <f>SUM(P8+P9+P10)</f>
        <v>358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66</v>
      </c>
      <c r="G13" s="61">
        <v>100</v>
      </c>
      <c r="H13" s="60">
        <v>100</v>
      </c>
      <c r="I13" s="62">
        <v>0.4</v>
      </c>
      <c r="J13" s="60">
        <v>0.4</v>
      </c>
      <c r="K13" s="62">
        <v>0</v>
      </c>
      <c r="L13" s="60">
        <v>0</v>
      </c>
      <c r="M13" s="62">
        <v>9.8000000000000007</v>
      </c>
      <c r="N13" s="60">
        <v>9.8000000000000007</v>
      </c>
      <c r="O13" s="62">
        <v>44</v>
      </c>
      <c r="P13" s="60">
        <v>44</v>
      </c>
    </row>
    <row r="14" spans="6:16" ht="19.5" thickBot="1">
      <c r="F14" s="20" t="s">
        <v>10</v>
      </c>
      <c r="G14" s="71"/>
      <c r="H14" s="72"/>
      <c r="I14" s="73"/>
      <c r="J14" s="72"/>
      <c r="K14" s="73"/>
      <c r="L14" s="72"/>
      <c r="M14" s="73"/>
      <c r="N14" s="72"/>
      <c r="O14" s="73"/>
      <c r="P14" s="72"/>
    </row>
    <row r="15" spans="6:16" ht="75">
      <c r="F15" s="21" t="s">
        <v>67</v>
      </c>
      <c r="G15" s="57">
        <v>45</v>
      </c>
      <c r="H15" s="58">
        <v>60</v>
      </c>
      <c r="I15" s="59">
        <v>0.63</v>
      </c>
      <c r="J15" s="58">
        <v>0.83399999999999996</v>
      </c>
      <c r="K15" s="59">
        <v>2.48</v>
      </c>
      <c r="L15" s="58">
        <v>3.3119999999999998</v>
      </c>
      <c r="M15" s="59">
        <v>4.68</v>
      </c>
      <c r="N15" s="58">
        <v>6.234</v>
      </c>
      <c r="O15" s="59">
        <v>43.57</v>
      </c>
      <c r="P15" s="58">
        <v>58.091999999999999</v>
      </c>
    </row>
    <row r="16" spans="6:16" ht="75">
      <c r="F16" s="11" t="s">
        <v>117</v>
      </c>
      <c r="G16" s="57" t="s">
        <v>118</v>
      </c>
      <c r="H16" s="58" t="s">
        <v>119</v>
      </c>
      <c r="I16" s="59">
        <v>3.57</v>
      </c>
      <c r="J16" s="58">
        <v>4.5</v>
      </c>
      <c r="K16" s="59">
        <v>5.2</v>
      </c>
      <c r="L16" s="58">
        <v>8.3000000000000007</v>
      </c>
      <c r="M16" s="59">
        <v>19.59</v>
      </c>
      <c r="N16" s="58">
        <v>24.72</v>
      </c>
      <c r="O16" s="59">
        <v>115.8</v>
      </c>
      <c r="P16" s="58">
        <v>163</v>
      </c>
    </row>
    <row r="17" spans="6:16" ht="56.25">
      <c r="F17" s="11" t="s">
        <v>68</v>
      </c>
      <c r="G17" s="57">
        <v>60</v>
      </c>
      <c r="H17" s="58">
        <v>80</v>
      </c>
      <c r="I17" s="59">
        <v>11</v>
      </c>
      <c r="J17" s="58">
        <v>14.39</v>
      </c>
      <c r="K17" s="59">
        <v>10.48</v>
      </c>
      <c r="L17" s="58">
        <v>14.02</v>
      </c>
      <c r="M17" s="59">
        <v>7.77</v>
      </c>
      <c r="N17" s="58">
        <v>11.02</v>
      </c>
      <c r="O17" s="59">
        <v>169.22</v>
      </c>
      <c r="P17" s="58">
        <v>226.96</v>
      </c>
    </row>
    <row r="18" spans="6:16" ht="18.75">
      <c r="F18" s="11" t="s">
        <v>69</v>
      </c>
      <c r="G18" s="57">
        <v>100</v>
      </c>
      <c r="H18" s="58">
        <v>150</v>
      </c>
      <c r="I18" s="59">
        <v>2.93</v>
      </c>
      <c r="J18" s="58">
        <v>4.4000000000000004</v>
      </c>
      <c r="K18" s="59">
        <v>2.82</v>
      </c>
      <c r="L18" s="58">
        <v>4.2300000000000004</v>
      </c>
      <c r="M18" s="59">
        <v>20.87</v>
      </c>
      <c r="N18" s="58">
        <v>31.31</v>
      </c>
      <c r="O18" s="59">
        <v>122</v>
      </c>
      <c r="P18" s="58">
        <v>183</v>
      </c>
    </row>
    <row r="19" spans="6:16" ht="18.75">
      <c r="F19" s="4" t="s">
        <v>43</v>
      </c>
      <c r="G19" s="57">
        <v>200</v>
      </c>
      <c r="H19" s="58">
        <v>180</v>
      </c>
      <c r="I19" s="59">
        <v>1.5</v>
      </c>
      <c r="J19" s="58">
        <v>1.35</v>
      </c>
      <c r="K19" s="59">
        <v>0.3</v>
      </c>
      <c r="L19" s="58">
        <v>0.27</v>
      </c>
      <c r="M19" s="59">
        <v>29.7</v>
      </c>
      <c r="N19" s="58">
        <v>26.73</v>
      </c>
      <c r="O19" s="59">
        <v>129</v>
      </c>
      <c r="P19" s="58">
        <v>116.1</v>
      </c>
    </row>
    <row r="20" spans="6:16" ht="37.5">
      <c r="F20" s="11" t="s">
        <v>70</v>
      </c>
      <c r="G20" s="57">
        <v>33</v>
      </c>
      <c r="H20" s="58">
        <v>43</v>
      </c>
      <c r="I20" s="59">
        <v>2.0299999999999998</v>
      </c>
      <c r="J20" s="58">
        <v>2.64</v>
      </c>
      <c r="K20" s="59">
        <v>0.71</v>
      </c>
      <c r="L20" s="58">
        <v>0.92</v>
      </c>
      <c r="M20" s="59">
        <v>13.81</v>
      </c>
      <c r="N20" s="58">
        <v>18</v>
      </c>
      <c r="O20" s="59">
        <v>70.760000000000005</v>
      </c>
      <c r="P20" s="58">
        <v>92.21</v>
      </c>
    </row>
    <row r="21" spans="6:16" ht="18.75">
      <c r="F21" s="52" t="s">
        <v>20</v>
      </c>
      <c r="G21" s="67">
        <v>37</v>
      </c>
      <c r="H21" s="65">
        <v>46</v>
      </c>
      <c r="I21" s="64">
        <v>2.44</v>
      </c>
      <c r="J21" s="65">
        <v>3.04</v>
      </c>
      <c r="K21" s="64">
        <v>0.44</v>
      </c>
      <c r="L21" s="65">
        <v>0.55000000000000004</v>
      </c>
      <c r="M21" s="64">
        <v>12.36</v>
      </c>
      <c r="N21" s="65">
        <v>15.36</v>
      </c>
      <c r="O21" s="64">
        <v>64.38</v>
      </c>
      <c r="P21" s="65">
        <v>80.040000000000006</v>
      </c>
    </row>
    <row r="22" spans="6:16" ht="19.5" thickBot="1">
      <c r="F22" s="12" t="s">
        <v>8</v>
      </c>
      <c r="G22" s="13" t="e">
        <f>SUM(G15+G16+G17+G18+G19+G20)</f>
        <v>#VALUE!</v>
      </c>
      <c r="H22" s="14" t="e">
        <f>H15+H16+H17+H18+H19+H20</f>
        <v>#VALUE!</v>
      </c>
      <c r="I22" s="15">
        <f t="shared" ref="I22:P22" si="0">SUM(I15+I16+I17+I18+I19+I20)</f>
        <v>21.66</v>
      </c>
      <c r="J22" s="14">
        <f t="shared" si="0"/>
        <v>28.114000000000004</v>
      </c>
      <c r="K22" s="15">
        <f t="shared" si="0"/>
        <v>21.990000000000002</v>
      </c>
      <c r="L22" s="14">
        <f t="shared" si="0"/>
        <v>31.052</v>
      </c>
      <c r="M22" s="15">
        <f t="shared" si="0"/>
        <v>96.42</v>
      </c>
      <c r="N22" s="14">
        <f t="shared" si="0"/>
        <v>118.01400000000001</v>
      </c>
      <c r="O22" s="15">
        <f t="shared" si="0"/>
        <v>650.35</v>
      </c>
      <c r="P22" s="14">
        <f t="shared" si="0"/>
        <v>839.36200000000008</v>
      </c>
    </row>
    <row r="23" spans="6:16" ht="19.5" thickBot="1">
      <c r="F23" s="22" t="s">
        <v>11</v>
      </c>
      <c r="G23" s="18"/>
      <c r="H23" s="17"/>
      <c r="I23" s="18"/>
      <c r="J23" s="17"/>
      <c r="K23" s="18"/>
      <c r="L23" s="23"/>
      <c r="M23" s="18"/>
      <c r="N23" s="17"/>
      <c r="O23" s="16"/>
      <c r="P23" s="17"/>
    </row>
    <row r="24" spans="6:16" ht="37.5">
      <c r="F24" s="49" t="s">
        <v>42</v>
      </c>
      <c r="G24" s="59">
        <v>120</v>
      </c>
      <c r="H24" s="58">
        <v>150</v>
      </c>
      <c r="I24" s="59">
        <v>2.44</v>
      </c>
      <c r="J24" s="58">
        <v>3.05</v>
      </c>
      <c r="K24" s="59">
        <v>4.1900000000000004</v>
      </c>
      <c r="L24" s="63">
        <v>5.24</v>
      </c>
      <c r="M24" s="59">
        <v>14.45</v>
      </c>
      <c r="N24" s="58">
        <v>18.059999999999999</v>
      </c>
      <c r="O24" s="57">
        <v>113.6</v>
      </c>
      <c r="P24" s="58">
        <v>142</v>
      </c>
    </row>
    <row r="25" spans="6:16" ht="56.25">
      <c r="F25" s="26" t="s">
        <v>71</v>
      </c>
      <c r="G25" s="59">
        <v>45</v>
      </c>
      <c r="H25" s="58">
        <v>60</v>
      </c>
      <c r="I25" s="59">
        <v>0.63</v>
      </c>
      <c r="J25" s="58">
        <v>0.83399999999999996</v>
      </c>
      <c r="K25" s="59">
        <v>2.48</v>
      </c>
      <c r="L25" s="63">
        <v>3.3119999999999998</v>
      </c>
      <c r="M25" s="59">
        <v>4.68</v>
      </c>
      <c r="N25" s="58">
        <v>6.234</v>
      </c>
      <c r="O25" s="57">
        <v>43.57</v>
      </c>
      <c r="P25" s="58">
        <v>58.091999999999999</v>
      </c>
    </row>
    <row r="26" spans="6:16" ht="18.75">
      <c r="F26" s="27" t="s">
        <v>13</v>
      </c>
      <c r="G26" s="59" t="s">
        <v>91</v>
      </c>
      <c r="H26" s="58" t="s">
        <v>92</v>
      </c>
      <c r="I26" s="59">
        <v>0</v>
      </c>
      <c r="J26" s="58">
        <v>0</v>
      </c>
      <c r="K26" s="59">
        <v>0</v>
      </c>
      <c r="L26" s="63">
        <v>0</v>
      </c>
      <c r="M26" s="64">
        <v>8.98</v>
      </c>
      <c r="N26" s="65">
        <v>11.98</v>
      </c>
      <c r="O26" s="57">
        <v>30</v>
      </c>
      <c r="P26" s="58">
        <v>45</v>
      </c>
    </row>
    <row r="27" spans="6:16" ht="19.5" thickBot="1">
      <c r="F27" s="30" t="s">
        <v>8</v>
      </c>
      <c r="G27" s="31" t="e">
        <f>SUM(G24+G25+G26)</f>
        <v>#VALUE!</v>
      </c>
      <c r="H27" s="32" t="e">
        <f>SUM(H24+H25+H26)</f>
        <v>#VALUE!</v>
      </c>
      <c r="I27" s="31">
        <f>SUM(I24+I25+I26)</f>
        <v>3.07</v>
      </c>
      <c r="J27" s="32">
        <f>SUM(K24+K25+K26)</f>
        <v>6.67</v>
      </c>
      <c r="K27" s="31">
        <f>SUM(K24+K25+K26)</f>
        <v>6.67</v>
      </c>
      <c r="L27" s="33">
        <f>SUM(M24+M25+M26)</f>
        <v>28.11</v>
      </c>
      <c r="M27" s="15">
        <f>SUM(M24+M25+M26)</f>
        <v>28.11</v>
      </c>
      <c r="N27" s="14">
        <f>SUM(N24+N25+N26)</f>
        <v>36.274000000000001</v>
      </c>
      <c r="O27" s="34">
        <f>SUM(O24+O25+O26)</f>
        <v>187.17</v>
      </c>
      <c r="P27" s="32">
        <f>SUM(P24+P25+P26)</f>
        <v>245.09199999999998</v>
      </c>
    </row>
    <row r="28" spans="6:16" ht="19.5" thickBot="1">
      <c r="F28" s="35" t="s">
        <v>12</v>
      </c>
      <c r="G28" s="36" t="e">
        <f>SUM(G11+G13+G22+G27)</f>
        <v>#VALUE!</v>
      </c>
      <c r="H28" s="37" t="e">
        <f>SUM(H11+H13+H22+H27)</f>
        <v>#VALUE!</v>
      </c>
      <c r="I28" s="36">
        <f>SUM(I11+I13+I22+I27)</f>
        <v>33.520000000000003</v>
      </c>
      <c r="J28" s="37">
        <f>SUM(J11+J13+J22+J27)</f>
        <v>45.194000000000003</v>
      </c>
      <c r="K28" s="36">
        <f>SUM(L11+L13+L22+L27)</f>
        <v>72.49199999999999</v>
      </c>
      <c r="L28" s="37">
        <f>SUM(L11+L13+L22+L27)</f>
        <v>72.49199999999999</v>
      </c>
      <c r="M28" s="31">
        <f>SUM(M11+M13+M22+M27)</f>
        <v>163.07999999999998</v>
      </c>
      <c r="N28" s="32">
        <f>SUM(N11+N13+N22+N27)</f>
        <v>216.298</v>
      </c>
      <c r="O28" s="36">
        <f>SUM(O11+O13+O22+O27)</f>
        <v>1163.8500000000001</v>
      </c>
      <c r="P28" s="37">
        <f>SUM(P11+P13+P22+P27)</f>
        <v>1486.4540000000002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F1:P29"/>
  <sheetViews>
    <sheetView topLeftCell="A10" workbookViewId="0">
      <selection activeCell="F6" sqref="F6:P29"/>
    </sheetView>
  </sheetViews>
  <sheetFormatPr defaultRowHeight="15"/>
  <cols>
    <col min="1" max="1" width="0.85546875" customWidth="1"/>
    <col min="2" max="2" width="1.140625" customWidth="1"/>
    <col min="3" max="4" width="1.28515625" customWidth="1"/>
    <col min="5" max="5" width="0.85546875" customWidth="1"/>
    <col min="6" max="6" width="18.28515625" customWidth="1"/>
  </cols>
  <sheetData>
    <row r="1" spans="6:16" ht="3.75" customHeight="1"/>
    <row r="2" spans="6:16" ht="5.25" customHeight="1"/>
    <row r="3" spans="6:16" ht="6" customHeight="1"/>
    <row r="4" spans="6:16" ht="6.75" customHeight="1"/>
    <row r="5" spans="6:16" ht="6.7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18.75">
      <c r="F8" s="4" t="s">
        <v>72</v>
      </c>
      <c r="G8" s="5">
        <v>125</v>
      </c>
      <c r="H8" s="6">
        <v>205</v>
      </c>
      <c r="I8" s="7">
        <v>1.84</v>
      </c>
      <c r="J8" s="6">
        <v>3.05</v>
      </c>
      <c r="K8" s="7">
        <v>0.27</v>
      </c>
      <c r="L8" s="6">
        <v>0.44</v>
      </c>
      <c r="M8" s="7">
        <v>23.3</v>
      </c>
      <c r="N8" s="6">
        <v>36.92</v>
      </c>
      <c r="O8" s="7">
        <v>103.2</v>
      </c>
      <c r="P8" s="6">
        <v>164</v>
      </c>
    </row>
    <row r="9" spans="6:16" ht="18.75">
      <c r="F9" s="4" t="s">
        <v>13</v>
      </c>
      <c r="G9" s="8">
        <v>150</v>
      </c>
      <c r="H9" s="9">
        <v>200</v>
      </c>
      <c r="I9" s="10">
        <v>0</v>
      </c>
      <c r="J9" s="9">
        <v>0</v>
      </c>
      <c r="K9" s="10">
        <v>0</v>
      </c>
      <c r="L9" s="9">
        <v>0</v>
      </c>
      <c r="M9" s="10">
        <v>8.98</v>
      </c>
      <c r="N9" s="9">
        <v>11.98</v>
      </c>
      <c r="O9" s="10">
        <v>30</v>
      </c>
      <c r="P9" s="9">
        <v>45</v>
      </c>
    </row>
    <row r="10" spans="6:16" ht="56.25">
      <c r="F10" s="11" t="s">
        <v>29</v>
      </c>
      <c r="G10" s="66" t="s">
        <v>101</v>
      </c>
      <c r="H10" s="9" t="s">
        <v>93</v>
      </c>
      <c r="I10" s="10">
        <v>4.72</v>
      </c>
      <c r="J10" s="9">
        <v>6.45</v>
      </c>
      <c r="K10" s="10">
        <v>3.25</v>
      </c>
      <c r="L10" s="9">
        <v>4.53</v>
      </c>
      <c r="M10" s="10">
        <v>14.73</v>
      </c>
      <c r="N10" s="9">
        <v>19.64</v>
      </c>
      <c r="O10" s="10">
        <v>107.8</v>
      </c>
      <c r="P10" s="9">
        <v>146.16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6.56</v>
      </c>
      <c r="J11" s="14">
        <f>SUM(J8+J9+J10)</f>
        <v>9.5</v>
      </c>
      <c r="K11" s="15">
        <f>SUM(L8+L10)</f>
        <v>4.9700000000000006</v>
      </c>
      <c r="L11" s="14">
        <f>SUM(L8+L9+L10)</f>
        <v>4.9700000000000006</v>
      </c>
      <c r="M11" s="15">
        <f>SUM(M8+M10)</f>
        <v>38.03</v>
      </c>
      <c r="N11" s="14">
        <f>SUM(N8+N9+N10)</f>
        <v>68.540000000000006</v>
      </c>
      <c r="O11" s="15">
        <f>SUM(O8+O9+O10)</f>
        <v>241</v>
      </c>
      <c r="P11" s="14">
        <f>SUM(P8+P9+P10)</f>
        <v>355.15999999999997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39</v>
      </c>
      <c r="G13" s="13">
        <v>100</v>
      </c>
      <c r="H13" s="14">
        <v>100</v>
      </c>
      <c r="I13" s="15">
        <v>0.4</v>
      </c>
      <c r="J13" s="14">
        <v>0.4</v>
      </c>
      <c r="K13" s="15">
        <v>0</v>
      </c>
      <c r="L13" s="14">
        <v>0</v>
      </c>
      <c r="M13" s="15">
        <v>9.8000000000000007</v>
      </c>
      <c r="N13" s="14">
        <v>9.8000000000000007</v>
      </c>
      <c r="O13" s="15">
        <v>44</v>
      </c>
      <c r="P13" s="14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18.75">
      <c r="F15" s="21" t="s">
        <v>73</v>
      </c>
      <c r="G15" s="8">
        <v>55</v>
      </c>
      <c r="H15" s="9">
        <v>75</v>
      </c>
      <c r="I15" s="10">
        <v>0.56999999999999995</v>
      </c>
      <c r="J15" s="9">
        <v>0.71</v>
      </c>
      <c r="K15" s="10">
        <v>2.44</v>
      </c>
      <c r="L15" s="9">
        <v>3.05</v>
      </c>
      <c r="M15" s="10">
        <v>3.34</v>
      </c>
      <c r="N15" s="9">
        <v>4.08</v>
      </c>
      <c r="O15" s="10">
        <v>37.56</v>
      </c>
      <c r="P15" s="9">
        <v>46.95</v>
      </c>
    </row>
    <row r="16" spans="6:16" ht="75">
      <c r="F16" s="11" t="s">
        <v>105</v>
      </c>
      <c r="G16" s="8" t="s">
        <v>107</v>
      </c>
      <c r="H16" s="9" t="s">
        <v>106</v>
      </c>
      <c r="I16" s="10">
        <v>3.74</v>
      </c>
      <c r="J16" s="9">
        <v>4.68</v>
      </c>
      <c r="K16" s="10">
        <v>5.34</v>
      </c>
      <c r="L16" s="9">
        <v>6.68</v>
      </c>
      <c r="M16" s="10">
        <v>12.82</v>
      </c>
      <c r="N16" s="9">
        <v>16.03</v>
      </c>
      <c r="O16" s="10">
        <v>110</v>
      </c>
      <c r="P16" s="9">
        <v>137.5</v>
      </c>
    </row>
    <row r="17" spans="6:16" ht="18.75">
      <c r="F17" s="11" t="s">
        <v>74</v>
      </c>
      <c r="G17" s="8">
        <v>80</v>
      </c>
      <c r="H17" s="9">
        <v>95</v>
      </c>
      <c r="I17" s="10">
        <v>13.1</v>
      </c>
      <c r="J17" s="9">
        <v>15.56</v>
      </c>
      <c r="K17" s="10">
        <v>15.76</v>
      </c>
      <c r="L17" s="9">
        <v>18.72</v>
      </c>
      <c r="M17" s="10">
        <v>4.0199999999999996</v>
      </c>
      <c r="N17" s="9">
        <v>4.7699999999999996</v>
      </c>
      <c r="O17" s="10">
        <v>217.47</v>
      </c>
      <c r="P17" s="9">
        <v>258.24</v>
      </c>
    </row>
    <row r="18" spans="6:16" ht="37.5">
      <c r="F18" s="11" t="s">
        <v>75</v>
      </c>
      <c r="G18" s="8">
        <v>0</v>
      </c>
      <c r="H18" s="9">
        <v>0</v>
      </c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</row>
    <row r="19" spans="6:16" ht="37.5">
      <c r="F19" s="11" t="s">
        <v>34</v>
      </c>
      <c r="G19" s="8">
        <v>100</v>
      </c>
      <c r="H19" s="9">
        <v>130</v>
      </c>
      <c r="I19" s="10">
        <v>3.68</v>
      </c>
      <c r="J19" s="9">
        <v>4.78</v>
      </c>
      <c r="K19" s="10">
        <v>3.01</v>
      </c>
      <c r="L19" s="9">
        <v>3.91</v>
      </c>
      <c r="M19" s="10">
        <v>17.63</v>
      </c>
      <c r="N19" s="9">
        <v>22.92</v>
      </c>
      <c r="O19" s="10">
        <v>112.3</v>
      </c>
      <c r="P19" s="9">
        <v>145.99</v>
      </c>
    </row>
    <row r="20" spans="6:16" ht="18.75">
      <c r="F20" s="4" t="s">
        <v>18</v>
      </c>
      <c r="G20" s="8">
        <v>150</v>
      </c>
      <c r="H20" s="9">
        <v>200</v>
      </c>
      <c r="I20" s="10">
        <v>0.42</v>
      </c>
      <c r="J20" s="9">
        <v>0.51</v>
      </c>
      <c r="K20" s="10">
        <v>0</v>
      </c>
      <c r="L20" s="9">
        <v>0</v>
      </c>
      <c r="M20" s="10">
        <v>20.45</v>
      </c>
      <c r="N20" s="9">
        <v>24.23</v>
      </c>
      <c r="O20" s="10">
        <v>83</v>
      </c>
      <c r="P20" s="9">
        <v>99</v>
      </c>
    </row>
    <row r="21" spans="6:16" ht="37.5">
      <c r="F21" s="52" t="s">
        <v>70</v>
      </c>
      <c r="G21" s="51">
        <v>33</v>
      </c>
      <c r="H21" s="29">
        <v>43</v>
      </c>
      <c r="I21" s="28">
        <v>2.0299999999999998</v>
      </c>
      <c r="J21" s="29">
        <v>2.64</v>
      </c>
      <c r="K21" s="28">
        <v>0.71</v>
      </c>
      <c r="L21" s="29">
        <v>0.92</v>
      </c>
      <c r="M21" s="28">
        <v>13.81</v>
      </c>
      <c r="N21" s="29">
        <v>18</v>
      </c>
      <c r="O21" s="28">
        <v>70.760000000000005</v>
      </c>
      <c r="P21" s="29">
        <v>92.21</v>
      </c>
    </row>
    <row r="22" spans="6:16" ht="18.75">
      <c r="F22" s="50" t="s">
        <v>20</v>
      </c>
      <c r="G22" s="51">
        <v>37</v>
      </c>
      <c r="H22" s="29">
        <v>46</v>
      </c>
      <c r="I22" s="28">
        <v>2.44</v>
      </c>
      <c r="J22" s="29">
        <v>3.04</v>
      </c>
      <c r="K22" s="28">
        <v>0.44</v>
      </c>
      <c r="L22" s="29">
        <v>0.55000000000000004</v>
      </c>
      <c r="M22" s="28">
        <v>12.36</v>
      </c>
      <c r="N22" s="29">
        <v>15.36</v>
      </c>
      <c r="O22" s="28">
        <v>64.38</v>
      </c>
      <c r="P22" s="29">
        <v>80.040000000000006</v>
      </c>
    </row>
    <row r="23" spans="6:16" ht="19.5" thickBot="1">
      <c r="F23" s="12" t="s">
        <v>8</v>
      </c>
      <c r="G23" s="13" t="e">
        <f>SUM(G15+G16+G17+G18+G19+G20)</f>
        <v>#VALUE!</v>
      </c>
      <c r="H23" s="14" t="e">
        <f>H15+H16+H17+H18+H19+H20</f>
        <v>#VALUE!</v>
      </c>
      <c r="I23" s="15">
        <f t="shared" ref="I23:P23" si="0">SUM(I15+I16+I17+I18+I19+I20)</f>
        <v>21.51</v>
      </c>
      <c r="J23" s="14">
        <f t="shared" si="0"/>
        <v>26.240000000000002</v>
      </c>
      <c r="K23" s="15">
        <f t="shared" si="0"/>
        <v>26.549999999999997</v>
      </c>
      <c r="L23" s="14">
        <f t="shared" si="0"/>
        <v>32.36</v>
      </c>
      <c r="M23" s="15">
        <f t="shared" si="0"/>
        <v>58.260000000000005</v>
      </c>
      <c r="N23" s="14">
        <f t="shared" si="0"/>
        <v>72.03</v>
      </c>
      <c r="O23" s="15">
        <f t="shared" si="0"/>
        <v>560.32999999999993</v>
      </c>
      <c r="P23" s="14">
        <f t="shared" si="0"/>
        <v>687.68000000000006</v>
      </c>
    </row>
    <row r="24" spans="6:16" ht="19.5" thickBot="1">
      <c r="F24" s="22" t="s">
        <v>11</v>
      </c>
      <c r="G24" s="18"/>
      <c r="H24" s="17"/>
      <c r="I24" s="18"/>
      <c r="J24" s="17"/>
      <c r="K24" s="18"/>
      <c r="L24" s="23"/>
      <c r="M24" s="18"/>
      <c r="N24" s="17"/>
      <c r="O24" s="16"/>
      <c r="P24" s="17"/>
    </row>
    <row r="25" spans="6:16" ht="37.5">
      <c r="F25" s="49" t="s">
        <v>76</v>
      </c>
      <c r="G25" s="10">
        <v>50</v>
      </c>
      <c r="H25" s="9">
        <v>70</v>
      </c>
      <c r="I25" s="10">
        <v>3.75</v>
      </c>
      <c r="J25" s="9">
        <v>5.25</v>
      </c>
      <c r="K25" s="10">
        <v>8.1300000000000008</v>
      </c>
      <c r="L25" s="25">
        <v>11.37</v>
      </c>
      <c r="M25" s="10">
        <v>20.77</v>
      </c>
      <c r="N25" s="9">
        <v>29.07</v>
      </c>
      <c r="O25" s="8">
        <v>132.91999999999999</v>
      </c>
      <c r="P25" s="9">
        <v>182.3</v>
      </c>
    </row>
    <row r="26" spans="6:16" ht="37.5">
      <c r="F26" s="26" t="s">
        <v>28</v>
      </c>
      <c r="G26" s="10">
        <v>150</v>
      </c>
      <c r="H26" s="9">
        <v>200</v>
      </c>
      <c r="I26" s="10">
        <v>1.25</v>
      </c>
      <c r="J26" s="9">
        <v>1.5</v>
      </c>
      <c r="K26" s="10">
        <v>1.33</v>
      </c>
      <c r="L26" s="25">
        <v>1.6</v>
      </c>
      <c r="M26" s="10">
        <v>10.08</v>
      </c>
      <c r="N26" s="9">
        <v>12.1</v>
      </c>
      <c r="O26" s="8">
        <v>50</v>
      </c>
      <c r="P26" s="9">
        <v>60</v>
      </c>
    </row>
    <row r="27" spans="6:16" ht="18.75">
      <c r="F27" s="27"/>
      <c r="G27" s="10"/>
      <c r="H27" s="9"/>
      <c r="I27" s="10"/>
      <c r="J27" s="9"/>
      <c r="K27" s="10"/>
      <c r="L27" s="25"/>
      <c r="M27" s="28"/>
      <c r="N27" s="29"/>
      <c r="O27" s="8"/>
      <c r="P27" s="9"/>
    </row>
    <row r="28" spans="6:16" ht="19.5" thickBot="1">
      <c r="F28" s="30" t="s">
        <v>8</v>
      </c>
      <c r="G28" s="31">
        <f>SUM(G25+G26+G27)</f>
        <v>200</v>
      </c>
      <c r="H28" s="32">
        <f>SUM(H25+H26+H27)</f>
        <v>270</v>
      </c>
      <c r="I28" s="31">
        <f>SUM(I25+I26+I27)</f>
        <v>5</v>
      </c>
      <c r="J28" s="32">
        <f>SUM(K25+K26+K27)</f>
        <v>9.4600000000000009</v>
      </c>
      <c r="K28" s="31">
        <f>SUM(K25+K26+K27)</f>
        <v>9.4600000000000009</v>
      </c>
      <c r="L28" s="33">
        <f>SUM(M25+M26+M27)</f>
        <v>30.85</v>
      </c>
      <c r="M28" s="15">
        <f>SUM(M25+M26+M27)</f>
        <v>30.85</v>
      </c>
      <c r="N28" s="14">
        <f>SUM(N25+N26+N27)</f>
        <v>41.17</v>
      </c>
      <c r="O28" s="34">
        <f>SUM(O25+O26+O27)</f>
        <v>182.92</v>
      </c>
      <c r="P28" s="32">
        <f>SUM(P25+P26+P27)</f>
        <v>242.3</v>
      </c>
    </row>
    <row r="29" spans="6:16" ht="19.5" thickBot="1">
      <c r="F29" s="35" t="s">
        <v>12</v>
      </c>
      <c r="G29" s="36" t="e">
        <f>SUM(G11+G13+G23+G28)</f>
        <v>#VALUE!</v>
      </c>
      <c r="H29" s="37" t="e">
        <f>SUM(H11+H13+H23+H28)</f>
        <v>#VALUE!</v>
      </c>
      <c r="I29" s="36">
        <f>SUM(I11+I13+I23+I28)</f>
        <v>33.47</v>
      </c>
      <c r="J29" s="37">
        <f>SUM(J11+J13+J23+J28)</f>
        <v>45.6</v>
      </c>
      <c r="K29" s="36">
        <f>SUM(L11+L13+L23+L28)</f>
        <v>68.180000000000007</v>
      </c>
      <c r="L29" s="37">
        <f>SUM(L11+L13+L23+L28)</f>
        <v>68.180000000000007</v>
      </c>
      <c r="M29" s="31">
        <f>SUM(M11+M13+M23+M28)</f>
        <v>136.94</v>
      </c>
      <c r="N29" s="32">
        <f>SUM(N11+N13+N23+N28)</f>
        <v>191.54000000000002</v>
      </c>
      <c r="O29" s="36">
        <f>SUM(O11+O13+O23+O28)</f>
        <v>1028.25</v>
      </c>
      <c r="P29" s="37">
        <f>SUM(P11+P13+P23+P28)</f>
        <v>1329.14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F1:P29"/>
  <sheetViews>
    <sheetView workbookViewId="0">
      <selection activeCell="F6" sqref="F6:P29"/>
    </sheetView>
  </sheetViews>
  <sheetFormatPr defaultRowHeight="15"/>
  <cols>
    <col min="1" max="1" width="1.42578125" customWidth="1"/>
    <col min="2" max="3" width="1" customWidth="1"/>
    <col min="4" max="4" width="1.140625" customWidth="1"/>
    <col min="5" max="5" width="1.28515625" customWidth="1"/>
    <col min="6" max="6" width="18.140625" customWidth="1"/>
  </cols>
  <sheetData>
    <row r="1" spans="6:16" ht="5.25" customHeight="1"/>
    <row r="2" spans="6:16" ht="6" customHeight="1"/>
    <row r="3" spans="6:16" ht="6.75" customHeight="1"/>
    <row r="4" spans="6:16" ht="6.75" customHeight="1"/>
    <row r="5" spans="6:16" ht="5.25" customHeight="1" thickBot="1"/>
    <row r="6" spans="6:16" ht="18.75">
      <c r="F6" s="76" t="s">
        <v>0</v>
      </c>
      <c r="G6" s="78" t="s">
        <v>1</v>
      </c>
      <c r="H6" s="75"/>
      <c r="I6" s="74" t="s">
        <v>2</v>
      </c>
      <c r="J6" s="75"/>
      <c r="K6" s="74" t="s">
        <v>3</v>
      </c>
      <c r="L6" s="75"/>
      <c r="M6" s="74" t="s">
        <v>4</v>
      </c>
      <c r="N6" s="75"/>
      <c r="O6" s="74" t="s">
        <v>5</v>
      </c>
      <c r="P6" s="75"/>
    </row>
    <row r="7" spans="6:16" ht="19.5" thickBot="1">
      <c r="F7" s="77"/>
      <c r="G7" s="1" t="s">
        <v>6</v>
      </c>
      <c r="H7" s="2" t="s">
        <v>7</v>
      </c>
      <c r="I7" s="3" t="s">
        <v>6</v>
      </c>
      <c r="J7" s="2" t="s">
        <v>7</v>
      </c>
      <c r="K7" s="3" t="s">
        <v>6</v>
      </c>
      <c r="L7" s="2" t="s">
        <v>7</v>
      </c>
      <c r="M7" s="3" t="s">
        <v>6</v>
      </c>
      <c r="N7" s="2" t="s">
        <v>7</v>
      </c>
      <c r="O7" s="3" t="s">
        <v>6</v>
      </c>
      <c r="P7" s="2" t="s">
        <v>7</v>
      </c>
    </row>
    <row r="8" spans="6:16" ht="56.25">
      <c r="F8" s="11" t="s">
        <v>77</v>
      </c>
      <c r="G8" s="5">
        <v>150</v>
      </c>
      <c r="H8" s="6">
        <v>200</v>
      </c>
      <c r="I8" s="7">
        <v>4.3</v>
      </c>
      <c r="J8" s="6">
        <v>5.7</v>
      </c>
      <c r="K8" s="7">
        <v>3.9</v>
      </c>
      <c r="L8" s="6">
        <v>5.2</v>
      </c>
      <c r="M8" s="7">
        <v>14.1</v>
      </c>
      <c r="N8" s="6">
        <v>18.8</v>
      </c>
      <c r="O8" s="7">
        <v>108.9</v>
      </c>
      <c r="P8" s="6">
        <v>145.19999999999999</v>
      </c>
    </row>
    <row r="9" spans="6:16" ht="18.75">
      <c r="F9" s="4" t="s">
        <v>78</v>
      </c>
      <c r="G9" s="8">
        <v>150</v>
      </c>
      <c r="H9" s="9">
        <v>200</v>
      </c>
      <c r="I9" s="10">
        <v>0</v>
      </c>
      <c r="J9" s="9">
        <v>0</v>
      </c>
      <c r="K9" s="10">
        <v>0</v>
      </c>
      <c r="L9" s="9">
        <v>0</v>
      </c>
      <c r="M9" s="10">
        <v>8.98</v>
      </c>
      <c r="N9" s="9">
        <v>11.98</v>
      </c>
      <c r="O9" s="10">
        <v>30</v>
      </c>
      <c r="P9" s="9">
        <v>45</v>
      </c>
    </row>
    <row r="10" spans="6:16" ht="56.25">
      <c r="F10" s="11" t="s">
        <v>14</v>
      </c>
      <c r="G10" s="66" t="s">
        <v>99</v>
      </c>
      <c r="H10" s="70" t="s">
        <v>100</v>
      </c>
      <c r="I10" s="10">
        <v>1.54</v>
      </c>
      <c r="J10" s="9">
        <v>2.2999999999999998</v>
      </c>
      <c r="K10" s="10">
        <v>3.46</v>
      </c>
      <c r="L10" s="9">
        <v>4.3600000000000003</v>
      </c>
      <c r="M10" s="10">
        <v>9.75</v>
      </c>
      <c r="N10" s="9">
        <v>14.62</v>
      </c>
      <c r="O10" s="10">
        <v>78</v>
      </c>
      <c r="P10" s="9">
        <v>108</v>
      </c>
    </row>
    <row r="11" spans="6:16" ht="19.5" thickBot="1">
      <c r="F11" s="12" t="s">
        <v>8</v>
      </c>
      <c r="G11" s="13" t="e">
        <f>SUM(G8+G9+G10)</f>
        <v>#VALUE!</v>
      </c>
      <c r="H11" s="14" t="e">
        <f>SUM(H8+H9+H10)</f>
        <v>#VALUE!</v>
      </c>
      <c r="I11" s="15">
        <f>SUM(I8+I9+I10)</f>
        <v>5.84</v>
      </c>
      <c r="J11" s="14">
        <f>SUM(J8+J9+J10)</f>
        <v>8</v>
      </c>
      <c r="K11" s="15">
        <f>SUM(L8+L10)</f>
        <v>9.56</v>
      </c>
      <c r="L11" s="14">
        <f>SUM(L8+L9+L10)</f>
        <v>9.56</v>
      </c>
      <c r="M11" s="15">
        <f>SUM(M8+M10)</f>
        <v>23.85</v>
      </c>
      <c r="N11" s="14">
        <f>SUM(N8+N9+N10)</f>
        <v>45.4</v>
      </c>
      <c r="O11" s="15">
        <f>SUM(O8+O9+O10)</f>
        <v>216.9</v>
      </c>
      <c r="P11" s="14">
        <f>SUM(P8+P9+P10)</f>
        <v>298.2</v>
      </c>
    </row>
    <row r="12" spans="6:16" ht="38.25" thickBot="1">
      <c r="F12" s="47" t="s">
        <v>9</v>
      </c>
      <c r="G12" s="16"/>
      <c r="H12" s="17"/>
      <c r="I12" s="18"/>
      <c r="J12" s="17"/>
      <c r="K12" s="18"/>
      <c r="L12" s="17"/>
      <c r="M12" s="18"/>
      <c r="N12" s="17"/>
      <c r="O12" s="18"/>
      <c r="P12" s="17"/>
    </row>
    <row r="13" spans="6:16" ht="19.5" thickBot="1">
      <c r="F13" s="19" t="s">
        <v>79</v>
      </c>
      <c r="G13" s="13">
        <v>100</v>
      </c>
      <c r="H13" s="14">
        <v>100</v>
      </c>
      <c r="I13" s="15">
        <v>0.4</v>
      </c>
      <c r="J13" s="14">
        <v>0.4</v>
      </c>
      <c r="K13" s="15">
        <v>0</v>
      </c>
      <c r="L13" s="14">
        <v>0</v>
      </c>
      <c r="M13" s="15">
        <v>9.8000000000000007</v>
      </c>
      <c r="N13" s="14">
        <v>9.8000000000000007</v>
      </c>
      <c r="O13" s="15">
        <v>44</v>
      </c>
      <c r="P13" s="14">
        <v>44</v>
      </c>
    </row>
    <row r="14" spans="6:16" ht="19.5" thickBot="1">
      <c r="F14" s="20" t="s">
        <v>10</v>
      </c>
      <c r="G14" s="16"/>
      <c r="H14" s="17"/>
      <c r="I14" s="18"/>
      <c r="J14" s="17"/>
      <c r="K14" s="18"/>
      <c r="L14" s="17"/>
      <c r="M14" s="18"/>
      <c r="N14" s="17"/>
      <c r="O14" s="18"/>
      <c r="P14" s="17"/>
    </row>
    <row r="15" spans="6:16" ht="37.5">
      <c r="F15" s="21" t="s">
        <v>40</v>
      </c>
      <c r="G15" s="8">
        <v>30</v>
      </c>
      <c r="H15" s="9">
        <v>40</v>
      </c>
      <c r="I15" s="10">
        <v>0.28999999999999998</v>
      </c>
      <c r="J15" s="9">
        <v>0.32</v>
      </c>
      <c r="K15" s="10">
        <v>0</v>
      </c>
      <c r="L15" s="9">
        <v>0</v>
      </c>
      <c r="M15" s="10">
        <v>1</v>
      </c>
      <c r="N15" s="9">
        <v>1.2</v>
      </c>
      <c r="O15" s="10">
        <v>5</v>
      </c>
      <c r="P15" s="9">
        <v>6</v>
      </c>
    </row>
    <row r="16" spans="6:16" ht="75">
      <c r="F16" s="11" t="s">
        <v>120</v>
      </c>
      <c r="G16" s="8" t="s">
        <v>121</v>
      </c>
      <c r="H16" s="9" t="s">
        <v>122</v>
      </c>
      <c r="I16" s="10">
        <v>7.04</v>
      </c>
      <c r="J16" s="9">
        <v>9.27</v>
      </c>
      <c r="K16" s="10">
        <v>3.2</v>
      </c>
      <c r="L16" s="9">
        <v>4.1529999999999996</v>
      </c>
      <c r="M16" s="10">
        <v>24.54</v>
      </c>
      <c r="N16" s="9">
        <v>34.869999999999997</v>
      </c>
      <c r="O16" s="10">
        <v>166</v>
      </c>
      <c r="P16" s="9">
        <v>206.7</v>
      </c>
    </row>
    <row r="17" spans="6:16" ht="37.5">
      <c r="F17" s="11" t="s">
        <v>80</v>
      </c>
      <c r="G17" s="8">
        <v>60</v>
      </c>
      <c r="H17" s="9">
        <v>80</v>
      </c>
      <c r="I17" s="10">
        <v>8.0500000000000007</v>
      </c>
      <c r="J17" s="9">
        <v>9.1999999999999993</v>
      </c>
      <c r="K17" s="10">
        <v>5.25</v>
      </c>
      <c r="L17" s="9">
        <v>6</v>
      </c>
      <c r="M17" s="10">
        <v>36.49</v>
      </c>
      <c r="N17" s="9">
        <v>41.7</v>
      </c>
      <c r="O17" s="10">
        <v>109</v>
      </c>
      <c r="P17" s="9">
        <v>124.57</v>
      </c>
    </row>
    <row r="18" spans="6:16" ht="18.75">
      <c r="F18" s="11" t="s">
        <v>50</v>
      </c>
      <c r="G18" s="8">
        <v>25</v>
      </c>
      <c r="H18" s="9">
        <v>30</v>
      </c>
      <c r="I18" s="10">
        <v>0.48</v>
      </c>
      <c r="J18" s="9">
        <v>0.69</v>
      </c>
      <c r="K18" s="10">
        <v>1.37</v>
      </c>
      <c r="L18" s="9">
        <v>1.95</v>
      </c>
      <c r="M18" s="10">
        <v>2.16</v>
      </c>
      <c r="N18" s="9">
        <v>3.09</v>
      </c>
      <c r="O18" s="10">
        <v>21.7</v>
      </c>
      <c r="P18" s="9">
        <v>31</v>
      </c>
    </row>
    <row r="19" spans="6:16" ht="37.5">
      <c r="F19" s="11" t="s">
        <v>42</v>
      </c>
      <c r="G19" s="8">
        <v>120</v>
      </c>
      <c r="H19" s="9">
        <v>150</v>
      </c>
      <c r="I19" s="10">
        <v>2.44</v>
      </c>
      <c r="J19" s="9">
        <v>3.05</v>
      </c>
      <c r="K19" s="10">
        <v>4.1900000000000004</v>
      </c>
      <c r="L19" s="9">
        <v>5.24</v>
      </c>
      <c r="M19" s="10">
        <v>14.45</v>
      </c>
      <c r="N19" s="9">
        <v>18.059999999999999</v>
      </c>
      <c r="O19" s="10">
        <v>113.6</v>
      </c>
      <c r="P19" s="9">
        <v>142</v>
      </c>
    </row>
    <row r="20" spans="6:16" ht="18.75">
      <c r="F20" s="4" t="s">
        <v>35</v>
      </c>
      <c r="G20" s="8">
        <v>160</v>
      </c>
      <c r="H20" s="9">
        <v>200</v>
      </c>
      <c r="I20" s="10">
        <v>0</v>
      </c>
      <c r="J20" s="9">
        <v>0</v>
      </c>
      <c r="K20" s="10">
        <v>0</v>
      </c>
      <c r="L20" s="9">
        <v>0</v>
      </c>
      <c r="M20" s="10">
        <v>24</v>
      </c>
      <c r="N20" s="9">
        <v>30</v>
      </c>
      <c r="O20" s="10">
        <v>116</v>
      </c>
      <c r="P20" s="9">
        <v>129</v>
      </c>
    </row>
    <row r="21" spans="6:16" ht="37.5">
      <c r="F21" s="52" t="s">
        <v>81</v>
      </c>
      <c r="G21" s="51">
        <v>33</v>
      </c>
      <c r="H21" s="29">
        <v>43</v>
      </c>
      <c r="I21" s="28">
        <v>2.0299999999999998</v>
      </c>
      <c r="J21" s="29">
        <v>2.64</v>
      </c>
      <c r="K21" s="28">
        <v>0.71</v>
      </c>
      <c r="L21" s="29">
        <v>0.92</v>
      </c>
      <c r="M21" s="28">
        <v>13.81</v>
      </c>
      <c r="N21" s="29">
        <v>18</v>
      </c>
      <c r="O21" s="28">
        <v>70.760000000000005</v>
      </c>
      <c r="P21" s="29">
        <v>92.21</v>
      </c>
    </row>
    <row r="22" spans="6:16" ht="18.75">
      <c r="F22" s="50" t="s">
        <v>20</v>
      </c>
      <c r="G22" s="51">
        <v>37</v>
      </c>
      <c r="H22" s="29">
        <v>46</v>
      </c>
      <c r="I22" s="28">
        <v>2.44</v>
      </c>
      <c r="J22" s="29">
        <v>3.04</v>
      </c>
      <c r="K22" s="28">
        <v>0.44</v>
      </c>
      <c r="L22" s="29">
        <v>0.55000000000000004</v>
      </c>
      <c r="M22" s="28">
        <v>12.36</v>
      </c>
      <c r="N22" s="29">
        <v>15.36</v>
      </c>
      <c r="O22" s="28">
        <v>64.38</v>
      </c>
      <c r="P22" s="29">
        <v>80.040000000000006</v>
      </c>
    </row>
    <row r="23" spans="6:16" ht="19.5" thickBot="1">
      <c r="F23" s="12" t="s">
        <v>8</v>
      </c>
      <c r="G23" s="13" t="e">
        <f>SUM(G15+G16+G17+G18+G19+G20)</f>
        <v>#VALUE!</v>
      </c>
      <c r="H23" s="14" t="e">
        <f>H15+H16+H17+H18+H19+H20</f>
        <v>#VALUE!</v>
      </c>
      <c r="I23" s="15">
        <f t="shared" ref="I23:P23" si="0">SUM(I15+I16+I17+I18+I19+I20)</f>
        <v>18.3</v>
      </c>
      <c r="J23" s="14">
        <f t="shared" si="0"/>
        <v>22.53</v>
      </c>
      <c r="K23" s="15">
        <f t="shared" si="0"/>
        <v>14.010000000000002</v>
      </c>
      <c r="L23" s="14">
        <f t="shared" si="0"/>
        <v>17.342999999999996</v>
      </c>
      <c r="M23" s="15">
        <f t="shared" si="0"/>
        <v>102.64</v>
      </c>
      <c r="N23" s="14">
        <f t="shared" si="0"/>
        <v>128.92000000000002</v>
      </c>
      <c r="O23" s="15">
        <f t="shared" si="0"/>
        <v>531.29999999999995</v>
      </c>
      <c r="P23" s="14">
        <f t="shared" si="0"/>
        <v>639.27</v>
      </c>
    </row>
    <row r="24" spans="6:16" ht="19.5" thickBot="1">
      <c r="F24" s="22" t="s">
        <v>11</v>
      </c>
      <c r="G24" s="18"/>
      <c r="H24" s="17"/>
      <c r="I24" s="18"/>
      <c r="J24" s="17"/>
      <c r="K24" s="18"/>
      <c r="L24" s="23"/>
      <c r="M24" s="18"/>
      <c r="N24" s="17"/>
      <c r="O24" s="16"/>
      <c r="P24" s="17"/>
    </row>
    <row r="25" spans="6:16" ht="75">
      <c r="F25" s="49" t="s">
        <v>82</v>
      </c>
      <c r="G25" s="10">
        <v>100</v>
      </c>
      <c r="H25" s="9">
        <v>125</v>
      </c>
      <c r="I25" s="10">
        <v>17.100000000000001</v>
      </c>
      <c r="J25" s="9">
        <v>21.38</v>
      </c>
      <c r="K25" s="10">
        <v>11.61</v>
      </c>
      <c r="L25" s="25">
        <v>14.52</v>
      </c>
      <c r="M25" s="10">
        <v>21.26</v>
      </c>
      <c r="N25" s="9">
        <v>26.58</v>
      </c>
      <c r="O25" s="8">
        <v>257.67</v>
      </c>
      <c r="P25" s="9">
        <v>322.08</v>
      </c>
    </row>
    <row r="26" spans="6:16" ht="18.75">
      <c r="F26" s="26" t="s">
        <v>78</v>
      </c>
      <c r="G26" s="10">
        <v>150</v>
      </c>
      <c r="H26" s="9">
        <v>200</v>
      </c>
      <c r="I26" s="10">
        <v>0</v>
      </c>
      <c r="J26" s="9">
        <v>0</v>
      </c>
      <c r="K26" s="10">
        <v>0</v>
      </c>
      <c r="L26" s="25">
        <v>0</v>
      </c>
      <c r="M26" s="10">
        <v>8.98</v>
      </c>
      <c r="N26" s="9">
        <v>11.98</v>
      </c>
      <c r="O26" s="8">
        <v>30</v>
      </c>
      <c r="P26" s="9">
        <v>45</v>
      </c>
    </row>
    <row r="27" spans="6:16" ht="18.75">
      <c r="F27" s="27"/>
      <c r="G27" s="10"/>
      <c r="H27" s="9"/>
      <c r="I27" s="10"/>
      <c r="J27" s="9"/>
      <c r="K27" s="10"/>
      <c r="L27" s="25"/>
      <c r="M27" s="28"/>
      <c r="N27" s="29"/>
      <c r="O27" s="8"/>
      <c r="P27" s="9"/>
    </row>
    <row r="28" spans="6:16" ht="19.5" thickBot="1">
      <c r="F28" s="30" t="s">
        <v>8</v>
      </c>
      <c r="G28" s="31">
        <f>SUM(G25+G26+G27)</f>
        <v>250</v>
      </c>
      <c r="H28" s="32">
        <f>SUM(H25+H26+H27)</f>
        <v>325</v>
      </c>
      <c r="I28" s="31">
        <f>SUM(I25+I26+I27)</f>
        <v>17.100000000000001</v>
      </c>
      <c r="J28" s="32">
        <f>SUM(K25+K26+K27)</f>
        <v>11.61</v>
      </c>
      <c r="K28" s="31">
        <f>SUM(K25+K26+K27)</f>
        <v>11.61</v>
      </c>
      <c r="L28" s="33">
        <f>SUM(M25+M26+M27)</f>
        <v>30.240000000000002</v>
      </c>
      <c r="M28" s="15">
        <f>SUM(M25+M26+M27)</f>
        <v>30.240000000000002</v>
      </c>
      <c r="N28" s="14">
        <f>SUM(N25+N26+N27)</f>
        <v>38.56</v>
      </c>
      <c r="O28" s="34">
        <f>SUM(O25+O26+O27)</f>
        <v>287.67</v>
      </c>
      <c r="P28" s="32">
        <f>SUM(P25+P26+P27)</f>
        <v>367.08</v>
      </c>
    </row>
    <row r="29" spans="6:16" ht="19.5" thickBot="1">
      <c r="F29" s="35" t="s">
        <v>12</v>
      </c>
      <c r="G29" s="36" t="e">
        <f>SUM(G11+G13+G23+G28)</f>
        <v>#VALUE!</v>
      </c>
      <c r="H29" s="37" t="e">
        <f>SUM(H11+H13+H23+H28)</f>
        <v>#VALUE!</v>
      </c>
      <c r="I29" s="36">
        <f>SUM(I11+I13+I23+I28)</f>
        <v>41.64</v>
      </c>
      <c r="J29" s="37">
        <f>SUM(J11+J13+J23+J28)</f>
        <v>42.54</v>
      </c>
      <c r="K29" s="36">
        <f>SUM(L11+L13+L23+L28)</f>
        <v>57.143000000000001</v>
      </c>
      <c r="L29" s="37">
        <f>SUM(L11+L13+L23+L28)</f>
        <v>57.143000000000001</v>
      </c>
      <c r="M29" s="31">
        <f>SUM(M11+M13+M23+M28)</f>
        <v>166.53000000000003</v>
      </c>
      <c r="N29" s="32">
        <f>SUM(N11+N13+N23+N28)</f>
        <v>222.68</v>
      </c>
      <c r="O29" s="36">
        <f>SUM(O11+O13+O23+O28)</f>
        <v>1079.8699999999999</v>
      </c>
      <c r="P29" s="37">
        <f>SUM(P11+P13+P23+P28)</f>
        <v>1348.55</v>
      </c>
    </row>
  </sheetData>
  <mergeCells count="6">
    <mergeCell ref="O6:P6"/>
    <mergeCell ref="F6:F7"/>
    <mergeCell ref="G6:H6"/>
    <mergeCell ref="I6:J6"/>
    <mergeCell ref="K6:L6"/>
    <mergeCell ref="M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2022-02-17T08:50:27Z</dcterms:modified>
</cp:coreProperties>
</file>